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5000 ლარის ფარგლებში გრანტების გაცემის წესი დანართებით\პროტოტიპირება\"/>
    </mc:Choice>
  </mc:AlternateContent>
  <bookViews>
    <workbookView xWindow="0" yWindow="0" windowWidth="20490" windowHeight="7755" firstSheet="1" activeTab="2"/>
  </bookViews>
  <sheets>
    <sheet name="1" sheetId="5" state="hidden" r:id="rId1"/>
    <sheet name="პროტოტიპის ბიუჯეტი" sheetId="11" r:id="rId2"/>
    <sheet name="პროტოტიპის ბიუჯეტის დასაბუთება" sheetId="8" r:id="rId3"/>
    <sheet name="Data" sheetId="7" state="hidden" r:id="rId4"/>
  </sheets>
  <definedNames>
    <definedName name="Directions">Data!$C$1:$C$275</definedName>
    <definedName name="Month">Data!$A$1:$A$3</definedName>
    <definedName name="orgtypes">Data!$B$1:$B$2</definedName>
    <definedName name="values">'პროტოტიპის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ბიუჯეტი'!#REF!,'პროტოტიპის ბიუჯეტი'!$D$30:$E$30,'პროტოტიპის ბიუჯეტი'!$D$32:$E$32,'პროტოტიპის ბიუჯეტი'!$D$34:$E$34,'პროტოტიპის ბიუჯეტი'!$D$40:$E$42</definedName>
    <definedName name="YesNo">Data!$D$1:$D$2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1" l="1"/>
  <c r="E14" i="11"/>
  <c r="F14" i="11" s="1"/>
  <c r="F15" i="11"/>
  <c r="F8" i="8" s="1"/>
  <c r="F16" i="11"/>
  <c r="F17" i="11"/>
  <c r="F18" i="11"/>
  <c r="F11" i="8" s="1"/>
  <c r="F19" i="11"/>
  <c r="F20" i="11"/>
  <c r="F21" i="11"/>
  <c r="F22" i="11"/>
  <c r="F15" i="8" s="1"/>
  <c r="F23" i="11"/>
  <c r="F16" i="8" s="1"/>
  <c r="F24" i="11"/>
  <c r="F25" i="11"/>
  <c r="F26" i="11"/>
  <c r="F19" i="8" s="1"/>
  <c r="F27" i="11"/>
  <c r="F20" i="8" s="1"/>
  <c r="F28" i="11"/>
  <c r="D29" i="11"/>
  <c r="E29" i="11"/>
  <c r="E22" i="8" s="1"/>
  <c r="F29" i="11"/>
  <c r="F30" i="11"/>
  <c r="F31" i="11"/>
  <c r="F32" i="11"/>
  <c r="F33" i="11"/>
  <c r="F34" i="11"/>
  <c r="F35" i="11"/>
  <c r="D36" i="11"/>
  <c r="F36" i="11" s="1"/>
  <c r="E36" i="11"/>
  <c r="F37" i="11"/>
  <c r="F38" i="11"/>
  <c r="F39" i="11"/>
  <c r="F32" i="8" s="1"/>
  <c r="F40" i="11"/>
  <c r="F41" i="11"/>
  <c r="F42" i="11"/>
  <c r="F35" i="8" s="1"/>
  <c r="D43" i="11"/>
  <c r="F12" i="8"/>
  <c r="E35" i="8"/>
  <c r="D35" i="8"/>
  <c r="E34" i="8"/>
  <c r="D34" i="8"/>
  <c r="E33" i="8"/>
  <c r="D33" i="8"/>
  <c r="E32" i="8"/>
  <c r="D32" i="8"/>
  <c r="E31" i="8"/>
  <c r="D31" i="8"/>
  <c r="E30" i="8"/>
  <c r="D30" i="8"/>
  <c r="E28" i="8"/>
  <c r="D28" i="8"/>
  <c r="E27" i="8"/>
  <c r="D27" i="8"/>
  <c r="E26" i="8"/>
  <c r="D26" i="8"/>
  <c r="E25" i="8"/>
  <c r="D25" i="8"/>
  <c r="E24" i="8"/>
  <c r="D24" i="8"/>
  <c r="E23" i="8"/>
  <c r="D23" i="8"/>
  <c r="F10" i="8"/>
  <c r="F13" i="8"/>
  <c r="F17" i="8"/>
  <c r="F18" i="8"/>
  <c r="F21" i="8"/>
  <c r="F14" i="8"/>
  <c r="F33" i="8"/>
  <c r="F31" i="8"/>
  <c r="F30" i="8"/>
  <c r="F34" i="8"/>
  <c r="C35" i="8"/>
  <c r="C34" i="8"/>
  <c r="C33" i="8"/>
  <c r="C32" i="8"/>
  <c r="C31" i="8"/>
  <c r="C30" i="8"/>
  <c r="F9" i="8"/>
  <c r="D9" i="8"/>
  <c r="E9" i="8"/>
  <c r="D10" i="8"/>
  <c r="E10" i="8"/>
  <c r="D11" i="8"/>
  <c r="E11" i="8"/>
  <c r="D12" i="8"/>
  <c r="E12" i="8"/>
  <c r="D13" i="8"/>
  <c r="E13" i="8"/>
  <c r="D14" i="8"/>
  <c r="E14" i="8"/>
  <c r="D15" i="8"/>
  <c r="E15" i="8"/>
  <c r="D16" i="8"/>
  <c r="E16" i="8"/>
  <c r="D17" i="8"/>
  <c r="E17" i="8"/>
  <c r="D18" i="8"/>
  <c r="E18" i="8"/>
  <c r="D19" i="8"/>
  <c r="E19" i="8"/>
  <c r="D20" i="8"/>
  <c r="E20" i="8"/>
  <c r="D21" i="8"/>
  <c r="E21" i="8"/>
  <c r="D8" i="8"/>
  <c r="E8" i="8"/>
  <c r="E43" i="11" l="1"/>
  <c r="E7" i="8"/>
  <c r="F43" i="11"/>
  <c r="D29" i="8"/>
  <c r="E29" i="8"/>
  <c r="D22" i="8"/>
  <c r="D7" i="8"/>
  <c r="D36" i="8" l="1"/>
  <c r="E36" i="8"/>
  <c r="C21" i="8"/>
  <c r="C19" i="8"/>
  <c r="C17" i="8"/>
  <c r="C15" i="8"/>
  <c r="C13" i="8"/>
  <c r="C11" i="8"/>
  <c r="C9" i="8"/>
  <c r="C7" i="8"/>
  <c r="C8" i="8" l="1"/>
  <c r="C10" i="8"/>
  <c r="C12" i="8"/>
  <c r="C14" i="8"/>
  <c r="C16" i="8"/>
  <c r="C18" i="8"/>
  <c r="C20" i="8"/>
  <c r="C22" i="8"/>
  <c r="C23" i="8"/>
  <c r="C24" i="8"/>
  <c r="C25" i="8"/>
  <c r="C26" i="8"/>
  <c r="C27" i="8"/>
  <c r="C28" i="8"/>
  <c r="C29" i="8"/>
  <c r="C36" i="8"/>
  <c r="F24" i="8" l="1"/>
  <c r="F26" i="8"/>
  <c r="F28" i="8"/>
  <c r="F27" i="8" l="1"/>
  <c r="F25" i="8"/>
  <c r="F23" i="8"/>
  <c r="F7" i="8" l="1"/>
  <c r="F29" i="8" l="1"/>
  <c r="F22" i="8"/>
  <c r="A8" i="5" l="1"/>
  <c r="A4" i="5" l="1"/>
  <c r="F36" i="8" l="1"/>
  <c r="A5" i="5"/>
  <c r="A9" i="5"/>
  <c r="A6" i="5"/>
</calcChain>
</file>

<file path=xl/sharedStrings.xml><?xml version="1.0" encoding="utf-8"?>
<sst xmlns="http://schemas.openxmlformats.org/spreadsheetml/2006/main" count="378" uniqueCount="346">
  <si>
    <t>პროექტში მონაწილე ძირითადი პერსონალი (გვარი, სახელი)</t>
  </si>
  <si>
    <t>№</t>
  </si>
  <si>
    <t>ხარჯვის კატეგორია</t>
  </si>
  <si>
    <t>ჯამური ღირებულება</t>
  </si>
  <si>
    <t>საქონელი და მომსახურება</t>
  </si>
  <si>
    <t>როლი პროექტში</t>
  </si>
  <si>
    <t>მათ შორის:</t>
  </si>
  <si>
    <t>წამყვანი ორგანიზაციის სახელწოდება</t>
  </si>
  <si>
    <t>ორგანიზაციის იურიდიული სტატუსი</t>
  </si>
  <si>
    <t>წამყვანი ორგანიზაციის ხელმძღვანელის გვარი, სახელი</t>
  </si>
  <si>
    <t>ხელმოწერა</t>
  </si>
  <si>
    <t>ბეჭედი:</t>
  </si>
  <si>
    <t>თანამონაწილე ორგანიზაციის სახელწოდება</t>
  </si>
  <si>
    <t>თანამონაწილე ორგანიზაციის ხელმძღვანელის გვარი, სახელი</t>
  </si>
  <si>
    <r>
      <t xml:space="preserve">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ერთობლივი კონკურსი
პროექტის წარმომდგენი იურიდიული და ფიზიკური პირების ერთობლივი
</t>
    </r>
    <r>
      <rPr>
        <b/>
        <sz val="10"/>
        <color theme="1"/>
        <rFont val="Calibri"/>
        <family val="2"/>
        <charset val="1"/>
        <scheme val="minor"/>
      </rPr>
      <t>გ ა ნ ც ხ ა დ ე ბ ა</t>
    </r>
  </si>
  <si>
    <t>წარმოგიდგენთ რა ინფორმაციას საკონკურსო პროექტის შესახებ, ვადასტურებთ, რომ გავეცანით "მიზნობრივი კვლევებისა და განვითარების ინიციატივების პროგრამის ფარგლებში გამოცხადებული კონკურსისათვის სახელმწიფო სამეცნიერო გრანტების შესახებ" საქართველოს მთავრობის 2011 წლის 16 თებერვლის #86 დადგენილებას, აგრეთვე სსიპ შოთა რუსთაველის ეროვნული სამეცნიერო ფონდის გენერალური დირექტორის ბრძანებას და ჩვენი ხელმოწერით ვაცხადებთ თანხმობას კონკურსის პირობებზე. ასევე ვადასტურებთ, რომ ჩვენ მიერ ფონდის ელექტრონულ სისტემაში ატვირთული და ელ. ფოსტით გამოგზავნილი განაცხადის ინფორმაცია ზუსტია და არ შეიცავს ყალბ მონაცემებს. ამასთან, წამყვანი და თანამონაწილე ორგანიზაციების ხელმძღვანელები ვადასტურებთ პროექტის განხორციელებისათვის საჭირო მატერიალურ-ტექნიკური ბაზის არსებობას. ვეთანხმებით, რომ ფონდი უფლებამოსილია, ნებისმიერ დროს გადაამოწმოს მოწოდებული ინფორმაციის სიზუსტე და რაიმე სიყალბის აღმოჩენის შემთხვევაში მოხსნას წარმოდგენილი პროექტი კონკურსიდან. გთხოვთ, დაარეგისტრიროთ ჩვენი პროექტი 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 კონკურსში.</t>
  </si>
  <si>
    <r>
      <t>5. პროექტის წარმომდგენი</t>
    </r>
    <r>
      <rPr>
        <b/>
        <sz val="10"/>
        <color theme="1"/>
        <rFont val="Calibri"/>
        <family val="2"/>
        <scheme val="minor"/>
      </rPr>
      <t>:</t>
    </r>
  </si>
  <si>
    <t>წამყვანი</t>
  </si>
  <si>
    <t>თანამონაწილე</t>
  </si>
  <si>
    <t>ორგანიზაციის ტიპი
(წამყვანი/ თანამონაწილე)</t>
  </si>
  <si>
    <t>12 თვე</t>
  </si>
  <si>
    <t>18 თვე</t>
  </si>
  <si>
    <t>24 თვე</t>
  </si>
  <si>
    <t>1 - 1 - საქართველოს ისტორია, საქართველოს ისტორიის წყაროთმცოდნეობა და ისტორიოგრაფია</t>
  </si>
  <si>
    <t>1 - 2 - ქართული ლიტერატურა</t>
  </si>
  <si>
    <t>1 - 3 - ენათმეცნიერება (ქართველური ენები)</t>
  </si>
  <si>
    <t>1 - 4 - ქართული ხელოვნებათმცოდნეობა</t>
  </si>
  <si>
    <t>1 - 5 - საქართველოს ეთნოლოგია</t>
  </si>
  <si>
    <t>1 - 6 - საქართველოს ისტორიული გეოგრაფია და არქეოლოგია</t>
  </si>
  <si>
    <t>1 - 304 - ქართველოლოგია - სხვა</t>
  </si>
  <si>
    <t>1 - 315 - ქართული ენის კორპუსი</t>
  </si>
  <si>
    <t>2 - 7 - წყაროთმცოდნეობა და ისტორიოგრაფია</t>
  </si>
  <si>
    <t>2 - 8 - ძველი მსოფლიო ისტორია</t>
  </si>
  <si>
    <t>2 - 9 - შუა საუკუნეების ისტორია</t>
  </si>
  <si>
    <t>2 - 10 - ახალი და უახლესი ისტორია</t>
  </si>
  <si>
    <t>2 - 11 - არქეოლოგია</t>
  </si>
  <si>
    <t>2 - 12 - ლიტერატურათმცოდნეობა</t>
  </si>
  <si>
    <t>2 - 13 - ენათმეცნიერება (ლინგვისტიკა)</t>
  </si>
  <si>
    <t>2 - 14 - კლასიკური ფილოლოგია</t>
  </si>
  <si>
    <t>2 - 15 - ბიზანტინისტიკა, ნეოგრეცისტიკა</t>
  </si>
  <si>
    <t>2 - 16 - ევროპისმცოდნეობა</t>
  </si>
  <si>
    <t>2 - 17 - აღმოსავლეთმცოდნეობა</t>
  </si>
  <si>
    <t>2 - 18 - ამერიკანისტიკა</t>
  </si>
  <si>
    <t>2 - 19 - ხელოვნებათმცოდნეობა</t>
  </si>
  <si>
    <t>2 - 20 - კულტუროლოგია</t>
  </si>
  <si>
    <t>2 - 21 - ანთროპოლოგია</t>
  </si>
  <si>
    <t>2 - 22 - ეთნოლოგია/ეთნოგრაფია</t>
  </si>
  <si>
    <t>2 - 23 - ფოლკლორი</t>
  </si>
  <si>
    <t>2 - 24 - რელიგიათმცოდნეობა</t>
  </si>
  <si>
    <t>2 - 25 - თეოლოგია</t>
  </si>
  <si>
    <t>2 - 26 - ფილოსოფია, ფილოსოფიის ისტორია</t>
  </si>
  <si>
    <t>2 - 27 - ესთეტიკა</t>
  </si>
  <si>
    <t>2 - 28 - ეთიკა</t>
  </si>
  <si>
    <t>2 - 29 - ლოგიკა</t>
  </si>
  <si>
    <t>2 - 30 - სამართლის თეორია და  ისტორია</t>
  </si>
  <si>
    <t>2 - 31 - საჯარო სამართალი</t>
  </si>
  <si>
    <t>2 - 32 - სისხლის სამართალი</t>
  </si>
  <si>
    <t>2 - 33 - კერძო სამართალი</t>
  </si>
  <si>
    <t>2 - 34 - საერთაშორისო სამართალი</t>
  </si>
  <si>
    <t>2 - 35 - პოლიტიკური მეცნიერებები</t>
  </si>
  <si>
    <t>2 - 36 - საერთაშორისო ურთიერთობები</t>
  </si>
  <si>
    <t>2 - 37 - ფსიქოლოგია, ფსიქოლოგიის ისტორია</t>
  </si>
  <si>
    <t>2 - 38 - სამედიცინო ფსიქოლოგია</t>
  </si>
  <si>
    <t>2 - 39 - განათლების მეცნიერებები - თეორია</t>
  </si>
  <si>
    <t>2 - 40 - განათლების მეცნიერებები - მეთოდოლოგია</t>
  </si>
  <si>
    <t>2 - 41 - სოციოლოგია</t>
  </si>
  <si>
    <t>2 - 42 - დემოგრაფია</t>
  </si>
  <si>
    <t>2 - 43 - საზოგადოებრივი აზრი და მედია</t>
  </si>
  <si>
    <t>2 - 44 - სოციალური, ეკონომიკური, პოლიტიკური  გეოგრაფია</t>
  </si>
  <si>
    <t>2 - 45 - მიკრო- და მაკროეკონომიკა</t>
  </si>
  <si>
    <t>2 - 46 - ეკონომეტრიკა, სტატისტიკური მეთოდები</t>
  </si>
  <si>
    <t>2 - 305 - ჰუმანიტარული და სოციალური მეცნიერებები, ეკონომიკური მეცნიერებები - სხვა</t>
  </si>
  <si>
    <t>2 - 313 - კავკასიოლოგია</t>
  </si>
  <si>
    <t>3 - 47 - მშენებლობა</t>
  </si>
  <si>
    <t>3 - 48 - სამშენებლო კონსტრუქციები, შენობები და ნაგებობები</t>
  </si>
  <si>
    <t>3 - 49 - თბოაირმომარაგება, ვენტილაცია, კონდიცირება, გაზმომარაგება და განათება</t>
  </si>
  <si>
    <t>3 - 50 - წყალმომარაგება, წყალარინება, წყლის რესურსების დაცვის სისტემების მშენებლობა</t>
  </si>
  <si>
    <t>3 - 51 - სამშენებლო მასალები და ნაკეთობები</t>
  </si>
  <si>
    <t>3 - 52 - ჰიდროტექნიკური და მელიორაციული მშენებლობა</t>
  </si>
  <si>
    <t>3 - 53 - საავტომობილო გზებისა და აეროდრომების მშენებლობა</t>
  </si>
  <si>
    <t>3 - 54 - სარკინიგზო გზების მშენებლობა</t>
  </si>
  <si>
    <t>3 - 55 - ხიდები და სატრანსპორტო გვირაბები</t>
  </si>
  <si>
    <t>3 - 56 - ჰიდრავლიკა და საინჟინრო ჰიდროლოგია</t>
  </si>
  <si>
    <t>3 - 57 - შენობა-ნაგებობათა არქიტექტურა</t>
  </si>
  <si>
    <t>3 - 58 - მანქანათმშენებლობა</t>
  </si>
  <si>
    <t>3 - 59 - საინჟინრო მასალათმცოდნეობა</t>
  </si>
  <si>
    <t>3 - 60 - მექანიკური და ფიზიკა-ტექნიკური დამუშავების პროცესები, ჩარხები, იარაღები და ტექნოლოგიური მოწყობილობა</t>
  </si>
  <si>
    <t>3 - 61 - საშემდუღებლო წარმოების ტექნოლოგია და მანქანები</t>
  </si>
  <si>
    <t>3 - 62 - წყალზედა, სახმელეთო და საჰაერო ტრანსპორტი</t>
  </si>
  <si>
    <t>3 - 63 - ელექტროტექნიკა</t>
  </si>
  <si>
    <t>3 - 64 - ენერგეტიკა</t>
  </si>
  <si>
    <t>3 - 65 - არატრადიციული და განახლებადი ენერგეტიკა</t>
  </si>
  <si>
    <t>3 - 66 - სამთო ინჟინერია</t>
  </si>
  <si>
    <t>3 - 67 - მეტალურგია</t>
  </si>
  <si>
    <t>3 - 68 - ლითონმცოდნეობა და ლითონების თერმული დამუშავება</t>
  </si>
  <si>
    <t>3 - 69 - შავი, ფერადი და იშვიათი ლითონების მეტალურგია</t>
  </si>
  <si>
    <t>3 - 70 - საჩამოსხმო წარმოება</t>
  </si>
  <si>
    <t>3 - 71 - ლითონთა წნევით დამუშავება</t>
  </si>
  <si>
    <t>3 - 72 - ფხვნილთა მეტალურგია და კომპოზიციური მასალები</t>
  </si>
  <si>
    <t>3 - 73 - ქიმიური ტექნოლოგია</t>
  </si>
  <si>
    <t>3 - 74 - ნავთობის გადამუშავების ტექნოლოგია</t>
  </si>
  <si>
    <t>3 - 75 - მყარი სათბობების ტექნოლოგია</t>
  </si>
  <si>
    <t>3 - 76 - საფეიქრო და მსუბუქი მრეწველობის მასალათა ნაწარმის ტექნოლოგია</t>
  </si>
  <si>
    <t>3 - 77 - ნანომასალები, ნანოსტრუქტურები, ნანოტექნოლოგია</t>
  </si>
  <si>
    <t>3 - 306 - საინჟინრო მეცნიერებები, მაღალტექნოლოგიური მასალები - სხვა</t>
  </si>
  <si>
    <t>4 - 78 - საინფორმაციო ტექნოლოგიები</t>
  </si>
  <si>
    <t>4 - 79 - ინფორმაციის თეორია და კოდირება</t>
  </si>
  <si>
    <t>4 - 80 - ხელოვნური ინტელექტი</t>
  </si>
  <si>
    <t>4 - 81 - სახეთა ამოცნობა, სახეთა დამუშავება და კომპიუტერული ხედვა</t>
  </si>
  <si>
    <t>4 - 82 - დოკუმენტებისა და ტექსტების კომპიუტერული დამუშავება</t>
  </si>
  <si>
    <t>4 - 83 - კომპიუტერული ლინგვისტიკა</t>
  </si>
  <si>
    <t>4 - 84 - მართვის სისტემები, მართვის სისტემებისა და გამოთვლითი მანქანების ელემენტები და მოწყობილობანი</t>
  </si>
  <si>
    <t>4 - 85 - გამოთვლითი მანქანების, სისტემების, კომპლექსებისა და ქსელების მათემატიკური და პროგრამული უზრუნველყოფა</t>
  </si>
  <si>
    <t>4 - 86 - მონაცემთა ბაზები, მონაცემთა ბაზების მართვა და  გამოყენება</t>
  </si>
  <si>
    <t>4 - 87 - საინფორმაციო სისტემები, ხელსაწყოთმშენებლობა,  მეტროლოგია</t>
  </si>
  <si>
    <t>4 - 88 - საინფორმაციო სისტემების მოდელები</t>
  </si>
  <si>
    <t>4 - 89 - საინფორმაციო სისტემების გამოყენებები.</t>
  </si>
  <si>
    <t>4 - 90 - ტელეკომუნიკაციური სისტემები და ქსელები</t>
  </si>
  <si>
    <t>4 - 91 - რადიოტექნიკა და კავშირგაბმულობა</t>
  </si>
  <si>
    <t>4 - 92 - ელექტრონიკა. ნახევატგამტარული ინტეგრალური სქემები და ხელსაწყოები</t>
  </si>
  <si>
    <t>4 - 307 - საინფორმაციო ტექნოლოგიები, ტელეკომუნიკაციები - სხვა</t>
  </si>
  <si>
    <t>5 - 93 - მათემატიკური ანალიზი</t>
  </si>
  <si>
    <t>5 - 94 - დიფერენციალური განტოლებები</t>
  </si>
  <si>
    <t>5 - 95 - მათემატიკური ფიზიკა</t>
  </si>
  <si>
    <t>5 - 96 - გეომეტრია და ტოპოლოგია</t>
  </si>
  <si>
    <t>5 - 97 - ალბათობის თეორია და მათემატიკური სტატისტიკა</t>
  </si>
  <si>
    <t>5 - 98 - მათემატიკური ლოგიკა</t>
  </si>
  <si>
    <t>5 - 99 - გამოთვლითი მათემატიკა. რიცხვითი მეთოდები.</t>
  </si>
  <si>
    <t>5 - 100 - ვარიაციული აღრიცხვა და ოპტიმალური მართვა; ოპტიმიზაცია</t>
  </si>
  <si>
    <t>5 - 101 - თეორიული მექანიკა</t>
  </si>
  <si>
    <t>5 - 102 - უწყვეტ გარემოთა მექანიკა</t>
  </si>
  <si>
    <t>5 - 103 - ბიომექანიკა</t>
  </si>
  <si>
    <t>5 - 104 - მათემატიკური მოდელირება და სისტემების იდენტიფიკაცია</t>
  </si>
  <si>
    <t>5 - 105 - დისკრეტული მათემატიკა და გრაფთა თეორია</t>
  </si>
  <si>
    <t>5 - 106 - ალგებრა</t>
  </si>
  <si>
    <t>5 - 107 - რიცხვთა თეორია</t>
  </si>
  <si>
    <t>5 - 308 - მათემატიკური მეცნიერებები/ მათემატიკა, მექანიკა - სხვა</t>
  </si>
  <si>
    <t>6 - 108 - თეორიული ფიზიკა</t>
  </si>
  <si>
    <t>6 - 109 - რადიოფიზიკა, ფიზიკური ელექტრონიკა, აკუსტიკა</t>
  </si>
  <si>
    <t>6 - 110 - ოპტიკა, კვანტური ელექტრონიკა</t>
  </si>
  <si>
    <t>6 - 111 - მყარი სხეულების და კვანტური სითხეების ფიზიკა</t>
  </si>
  <si>
    <t>6 - 112 - პლაზმის ფიზიკა და ქიმია</t>
  </si>
  <si>
    <t>6 - 113 - დაბალი ტემპერატურების ფიზიკა</t>
  </si>
  <si>
    <t>6 - 114 - ნახევარგამტარების და დიელექტრიკების ფიზიკა</t>
  </si>
  <si>
    <t>6 - 115 - მაგნიტური მოვლენების ფიზიკა</t>
  </si>
  <si>
    <t>6 - 116 - თბოფიზიკა</t>
  </si>
  <si>
    <t>6 - 117 - ატომურ-მოლეკულური პროცესების ფიზიკა</t>
  </si>
  <si>
    <t>6 - 118 - ატომბირთვისა და ელემენტარულ ნაწილაკთა ფიზიკა</t>
  </si>
  <si>
    <t>6 - 119 - ქიმიური ფიზიკა</t>
  </si>
  <si>
    <t>6 - 120 - კრისტალოგრაფია, კრისტალთა ფიზიკა</t>
  </si>
  <si>
    <t>6 - 121 - პოლიმერების ფიზიკა</t>
  </si>
  <si>
    <t>6 - 122 - ლაზერული ფიზიკა და ლაზერული სპექტროსკოპია</t>
  </si>
  <si>
    <t>6 - 123 - ზეგამტარობა</t>
  </si>
  <si>
    <t>6 - 124 - ნანომასშტაბური მოვლენები</t>
  </si>
  <si>
    <t>6 - 125 - იონოსფეროსა და მაგნეტოსფეროს ფიზიკა</t>
  </si>
  <si>
    <t>6 - 126 - გალაქტიკური ასტრონომია. ვარსკვლავები და ვარსკვლავთ შორის გარემო</t>
  </si>
  <si>
    <t>6 - 127 - ასტროფიზიკა</t>
  </si>
  <si>
    <t>6 - 128 - მზის სისტემის ფიზიკა და ჰელიოფიზიკა</t>
  </si>
  <si>
    <t>6 - 129 - მაღალი ენერგიების ასტროფიზიკა</t>
  </si>
  <si>
    <t>6 - 130 - პლანეტური სისტემები</t>
  </si>
  <si>
    <t>6 - 131 - ასტრობიოლოგია</t>
  </si>
  <si>
    <t>6 - 132 - რადიო ასტრონომია</t>
  </si>
  <si>
    <t>6 - 133 - კოსმოლოგია</t>
  </si>
  <si>
    <t>6 - 134 - არაორგანული ქიმია</t>
  </si>
  <si>
    <t>6 - 135 - ანალიზური ქიმია</t>
  </si>
  <si>
    <t>6 - 136 - ორგანული ქიმია</t>
  </si>
  <si>
    <t>6 - 137 - ფიზიკური ქიმია</t>
  </si>
  <si>
    <t>6 - 138 - ელექტროქიმია</t>
  </si>
  <si>
    <t>6 - 139 - მაღალმოლეკულურ ნაერთთა ქიმია</t>
  </si>
  <si>
    <t>6 - 140 - კოორდინაციულ და ელემენტორგანულ ნაერთთა ქიმია</t>
  </si>
  <si>
    <t>6 - 141 - ბიოორგანული ქიმია</t>
  </si>
  <si>
    <t>6 - 142 - კოლოიდური და ნანოქიმია</t>
  </si>
  <si>
    <t>6 - 143 - ნავთობის ქიმია</t>
  </si>
  <si>
    <t>6 - 144 - რადიოქიმია</t>
  </si>
  <si>
    <t>6 - 145 - ქიმიური კინეტიკა და კატალიზი</t>
  </si>
  <si>
    <t>6 - 146 - კომპოზიციური მასალების ქიმია</t>
  </si>
  <si>
    <t>6 - 147 - მაღალი სისუფთავის ნივთიერებების ქიმია და ტექნოლოგია</t>
  </si>
  <si>
    <t>6 - 148 - მყარი სხეულების ქიმია</t>
  </si>
  <si>
    <t>6 - 309 - ფიზიკური და ქიმიური მეცნიერებები/ საბუნებისმეტყველო მეცნიერებები - სხვა</t>
  </si>
  <si>
    <t>7 - 149 - ზოგადი ბიოლოგია</t>
  </si>
  <si>
    <t>7 - 150 - ზოოლოგია</t>
  </si>
  <si>
    <t>7 - 151 - ბოტანიკა</t>
  </si>
  <si>
    <t>7 - 152 - ჰიდრობიოლოგია</t>
  </si>
  <si>
    <t>7 - 153 - გენეტიკა</t>
  </si>
  <si>
    <t>7 - 154 - რადიობიოლოგია</t>
  </si>
  <si>
    <t>7 - 155 - განვითარების ბიოლოგია</t>
  </si>
  <si>
    <t>7 - 156 - ბიოსისტემათა ეკოლოგია</t>
  </si>
  <si>
    <t>7 - 157 - ბიოინფორმატიკა</t>
  </si>
  <si>
    <t>7 - 158 - ფიზიკურ-ქიმიური ბიოლოგია</t>
  </si>
  <si>
    <t>7 - 159 - გენური ინჟინერია</t>
  </si>
  <si>
    <t>7 - 160 - მაღალმოლეკულური ნაერთების ბიოქიმია</t>
  </si>
  <si>
    <t>7 - 161 - ზოგადი ბიოქიმია</t>
  </si>
  <si>
    <t>7 - 162 - სამედიცინო ბიოქიმია</t>
  </si>
  <si>
    <t>7 - 163 - ნეიროქიმია</t>
  </si>
  <si>
    <t>7 - 164 - ენზიმოლოგია</t>
  </si>
  <si>
    <t>7 - 165 - ბიოფიზიკა</t>
  </si>
  <si>
    <t>7 - 166 - მოლეკულური ბიოლოგია</t>
  </si>
  <si>
    <t>7 - 167 - სამედიცინო ბიოტექნოლოგია</t>
  </si>
  <si>
    <t>7 - 168 - მცენარეთა ფიზიოლოგია</t>
  </si>
  <si>
    <t>7 - 169 - ადამიანისა და ცხოველთა ფიზიოლოგია</t>
  </si>
  <si>
    <t>7 - 170 - უჯრედის ფიზიოლოგია</t>
  </si>
  <si>
    <t>7 - 171 - სენსორული სისტემების ფიზიოლოგია</t>
  </si>
  <si>
    <t>7 - 172 - ვისცერალური სისტემების ფიზიოლოგია</t>
  </si>
  <si>
    <t>7 - 173 - ზოგადი ნეიროფიზიოლოგია</t>
  </si>
  <si>
    <t>7 - 174 - ინტეგრატიული ფიზიოლოგია</t>
  </si>
  <si>
    <t>7 - 175 - თავის ტვინის უმაღლესი ფუნქციების ფიზიოლოგია</t>
  </si>
  <si>
    <t>7 - 176 - მიკრობიოლოგია</t>
  </si>
  <si>
    <t>7 - 177 - ნანობიოტექნოლოგია</t>
  </si>
  <si>
    <t>7 - 310 - სიცოცხლის შემსწავლელი მეცნიერებები - სხვა</t>
  </si>
  <si>
    <t>7 - 314 - ურბანული ტერიტორიების გამწვანება</t>
  </si>
  <si>
    <t>8 - 178 - მეანობა და გინეკოლოგია</t>
  </si>
  <si>
    <t>8 - 179 - რეპროდუქტოლოგია</t>
  </si>
  <si>
    <t>8 - 180 - ენდოკრინოლოგია</t>
  </si>
  <si>
    <t>8 - 181 - ოტორინოლარინგოლოგია</t>
  </si>
  <si>
    <t>8 - 182 - შინაგანი მედიცინა</t>
  </si>
  <si>
    <t>8 - 183 - კარდიოლოგია</t>
  </si>
  <si>
    <t>8 - 184 - პროფილაქტიკური მედიცინა</t>
  </si>
  <si>
    <t>8 - 185 - ოფთალმოლოგია</t>
  </si>
  <si>
    <t>8 - 186 - პედიატრია</t>
  </si>
  <si>
    <t>8 - 187 - ინფექციური სნეულებანი</t>
  </si>
  <si>
    <t>8 - 188 - კანისა და ვენერიული სნეულებანი</t>
  </si>
  <si>
    <t>8 - 189 - ვირუსოლოგია</t>
  </si>
  <si>
    <t>8 - 190 - სამკურნალო ფიზკულტურა და სპორტული მედიცინა</t>
  </si>
  <si>
    <t>8 - 191 - ნევროლოგია</t>
  </si>
  <si>
    <t>8 - 192 - ონკოლოგია</t>
  </si>
  <si>
    <t>8 - 193 - პათოლოგიური ანატომია</t>
  </si>
  <si>
    <t>8 - 194 - პათოლოგიური ფიზიოლოგია</t>
  </si>
  <si>
    <t>8 - 195 - ფსიქიატრია</t>
  </si>
  <si>
    <t>8 - 196 - სამედიცინო რადიოლოგია და რენტგენოლოგია</t>
  </si>
  <si>
    <t>8 - 197 - ნარკოლოგია</t>
  </si>
  <si>
    <t>8 - 198 - სტომატოლოგია</t>
  </si>
  <si>
    <t>8 - 199 - ტრავმატოლოგია და ორთოპედია</t>
  </si>
  <si>
    <t>8 - 200 - ჰისტოლოგია, ციტოლოგია, ემბრიოლოგია</t>
  </si>
  <si>
    <t>8 - 201 - სასამართლო მედიცინა</t>
  </si>
  <si>
    <t>8 - 202 - ადამიანის ანატომია</t>
  </si>
  <si>
    <t>8 - 203 - ფტიზიატრია და პულმონოლოგია</t>
  </si>
  <si>
    <t>8 - 204 - ქირურგია</t>
  </si>
  <si>
    <t>8 - 205 - ენდოსკოპიური ქირურგია</t>
  </si>
  <si>
    <t>8 - 206 - პლასტიკური ქირურგია</t>
  </si>
  <si>
    <t>8 - 207 - ნეიოროქირურგია</t>
  </si>
  <si>
    <t>8 - 208 - ჰემატოლოგია და სისხლის გადასხმა</t>
  </si>
  <si>
    <t>8 - 209 - ეპიდემიოლოგია</t>
  </si>
  <si>
    <t>8 - 210 - სოციოლოგიური ჰიგიენა და ჯანდაცვის ორგანიზაცია</t>
  </si>
  <si>
    <t>8 - 211 - კურორტოლოგია და ფიზიოთერაპია</t>
  </si>
  <si>
    <t>8 - 212 - ბავშვთა ქირურგია</t>
  </si>
  <si>
    <t>8 - 213 - იმუნოლოგია</t>
  </si>
  <si>
    <t>8 - 214 - კრიტიკული მედიცინა და ანესთეზიოლოგია</t>
  </si>
  <si>
    <t>8 - 215 - რევმატოლოგია</t>
  </si>
  <si>
    <t>8 - 216 - უროლოგია, ნეფროლოგია</t>
  </si>
  <si>
    <t>8 - 217 - ტრანსპლანტოლოგია</t>
  </si>
  <si>
    <t>8 - 218 - გულ-სისხლძარღვთა ქირურგია</t>
  </si>
  <si>
    <t>8 - 219 - ლაბორატორიული მედიცინა</t>
  </si>
  <si>
    <t>8 - 220 - პარაზიტოლოგია და ჰელმინტოლოგია</t>
  </si>
  <si>
    <t>8 - 221 - ფარმაკოლოგია</t>
  </si>
  <si>
    <t>8 - 222 - წამალთა ტექნოლოგია და ფარმაცევტული საქმის ორგანიზაცია</t>
  </si>
  <si>
    <t>8 - 223 - ფარმაცევტული ქიმია და ფარმაკოგნოზია.</t>
  </si>
  <si>
    <t>8 - 224 - ტოქსიკოლოგია</t>
  </si>
  <si>
    <t>8 - 225 - ალერგოლოგია</t>
  </si>
  <si>
    <t>8 - 311 - სამედიცინო მეცნიერებები - სხვა</t>
  </si>
  <si>
    <t>9 - 226 - კარტოგრაფია, გეოინფორმატიკა</t>
  </si>
  <si>
    <t>9 - 227 - გლაციოლოგია</t>
  </si>
  <si>
    <t>9 - 228 - მეტეოროლოგია, კლიმატოლოგია</t>
  </si>
  <si>
    <t>9 - 229 - ოკეანოგრაფია</t>
  </si>
  <si>
    <t>9 - 230 - პალეონტოლოგია</t>
  </si>
  <si>
    <t>9 - 231 - სეისმოლოგია</t>
  </si>
  <si>
    <t>9 - 232 - გეოლოგია</t>
  </si>
  <si>
    <t>9 - 233 - საინჟინრო გეოლოგია</t>
  </si>
  <si>
    <t>9 - 234 - საბადოების გეოლოგია</t>
  </si>
  <si>
    <t>9 - 235 - პეტროლოგია</t>
  </si>
  <si>
    <t>9 - 236 - მინერალოგია, კრისტალოგრაფია</t>
  </si>
  <si>
    <t>9 - 237 - ოკეანეების და ზღვების გეოლოგია</t>
  </si>
  <si>
    <t>9 - 238 - ჰიდროგეოლოგია</t>
  </si>
  <si>
    <t>9 - 239 - ტექტონიკა</t>
  </si>
  <si>
    <t>9 - 240 - მყარი დედამიწის ფიზიკა</t>
  </si>
  <si>
    <t>9 - 241 - ჰიდროსფეროს ფიზიკა</t>
  </si>
  <si>
    <t>9 - 242 - საინჟინრო-საძიებო გეოფიზიკა</t>
  </si>
  <si>
    <t>9 - 243 - გეოქიმია</t>
  </si>
  <si>
    <t>9 - 244 - ჰიდროლოგია</t>
  </si>
  <si>
    <t>9 - 245 - ატმოსფეროს ფიზიკა</t>
  </si>
  <si>
    <t>9 - 246 - დაბინძურება და აღდგენა</t>
  </si>
  <si>
    <t>9 - 247 - ნარჩენების მართვა</t>
  </si>
  <si>
    <t>9 - 248 - გარემოს მონიტორინგი და შეფასება</t>
  </si>
  <si>
    <t>9 - 249 - გარემოს დაცვის ტექნოლოგიები</t>
  </si>
  <si>
    <t>9 - 250 - ქიმიური ეკოლოგია</t>
  </si>
  <si>
    <t>9 - 251 - რადიაციული უსაფრთხოება</t>
  </si>
  <si>
    <t>9 - 252 - ბუნებათსარგებლობა და მდგრადი განვითარება</t>
  </si>
  <si>
    <t>10 - 253 - აგრონომია</t>
  </si>
  <si>
    <t>10 - 254 - მცენარეთა დაცვა</t>
  </si>
  <si>
    <t>10 - 255 - სელექცია, გენეტიკა</t>
  </si>
  <si>
    <t>10 - 256 - ნიადაგმცოდნეობა</t>
  </si>
  <si>
    <t>10 - 257 - ზოოტექნიკა</t>
  </si>
  <si>
    <t>10 - 258 - სატყეო მეურნეობა</t>
  </si>
  <si>
    <t>10 - 259 - ვეტერინარია</t>
  </si>
  <si>
    <t>10 - 260 - სოფლის მეურნეობის მექანიზაცია და ელექტრიფიკაცია</t>
  </si>
  <si>
    <t>10 - 261 - სასურსათო პროდუქტების ტექნოლოგია და უსაფრთხოება</t>
  </si>
  <si>
    <t>10 - 262 - აგრობიოტექნოლოგია</t>
  </si>
  <si>
    <t>10 - 263 - სასოფლო-სამეურნეო მელიორაცია</t>
  </si>
  <si>
    <t>10 - 312 - აგრარული მეცნიერებები - სხვა</t>
  </si>
  <si>
    <t>დიახ</t>
  </si>
  <si>
    <t>არა</t>
  </si>
  <si>
    <t>პროექტის სახელწოდება:</t>
  </si>
  <si>
    <t>პროექტის ხელმძღვანელის გვარი,  სახელი:</t>
  </si>
  <si>
    <t xml:space="preserve">ჯამი </t>
  </si>
  <si>
    <t>შენიშვნები:</t>
  </si>
  <si>
    <t xml:space="preserve">ბიუჯეტის ხარჯვითი კატეგორიებში მოთხოვნილი თანხების მიზნობრიობის განმარტება სიტყვიერად  (მაგ. მიუთითეთ პერსონალი სამუშაო დროის რა პროცენტს დაუთმობს პროექტს,  ან მივლინების შემთხვევაში კონრეტულად რა ტიპის სამოგზაურო ხარჯებია ნაგულისხმები: კონფერენციაზე მგზავრობა, რამდენი პერსონალის, რამდენი ხნით. ასევე კონკრეტული მომსახურების, ან ნივთის შესყიდვა პროექტის რომელ ამოცანასთანაა დაკავშირებული და სხვ.). </t>
  </si>
  <si>
    <t>O
სულ (₾) (M+N)</t>
  </si>
  <si>
    <t>N
თანადამფინანსებლის წილი (₾) (B+D+F+H+J+L)</t>
  </si>
  <si>
    <t>ზედნადები ხარჯი</t>
  </si>
  <si>
    <t>M
GITA-ს წილი (₾) (A+C+E+G+I+K)</t>
  </si>
  <si>
    <t>ტრანში (₾)</t>
  </si>
  <si>
    <t>1</t>
  </si>
  <si>
    <t>2</t>
  </si>
  <si>
    <t>3</t>
  </si>
  <si>
    <t>4</t>
  </si>
  <si>
    <t>5</t>
  </si>
  <si>
    <t>6</t>
  </si>
  <si>
    <t>7</t>
  </si>
  <si>
    <t>8</t>
  </si>
  <si>
    <t>9</t>
  </si>
  <si>
    <t>10</t>
  </si>
  <si>
    <t>11</t>
  </si>
  <si>
    <t>12</t>
  </si>
  <si>
    <t>13</t>
  </si>
  <si>
    <t>14</t>
  </si>
  <si>
    <t xml:space="preserve">სულ (₾) </t>
  </si>
  <si>
    <t xml:space="preserve"> GITA-ს წილი</t>
  </si>
  <si>
    <t>თანადაფინანსების წილი</t>
  </si>
  <si>
    <t>15</t>
  </si>
  <si>
    <t>16</t>
  </si>
  <si>
    <t>17</t>
  </si>
  <si>
    <t>18</t>
  </si>
  <si>
    <t>19</t>
  </si>
  <si>
    <t>20</t>
  </si>
  <si>
    <t>21</t>
  </si>
  <si>
    <t>22</t>
  </si>
  <si>
    <t>23</t>
  </si>
  <si>
    <t>24</t>
  </si>
  <si>
    <t>25</t>
  </si>
  <si>
    <t>26</t>
  </si>
  <si>
    <t xml:space="preserve">პროექტის ბიუჯეტი
</t>
  </si>
  <si>
    <t>განმცხადებლის სახელი, გვარი</t>
  </si>
  <si>
    <t>პროექტის სახელწოდება</t>
  </si>
  <si>
    <r>
      <rPr>
        <b/>
        <sz val="14"/>
        <color theme="1"/>
        <rFont val="Calibri"/>
        <family val="2"/>
        <charset val="1"/>
        <scheme val="minor"/>
      </rPr>
      <t>პროექტის ბიუჯეტის დასაბუთება</t>
    </r>
    <r>
      <rPr>
        <sz val="14"/>
        <color theme="1"/>
        <rFont val="Calibri"/>
        <family val="2"/>
        <charset val="1"/>
        <scheme val="minor"/>
      </rPr>
      <t xml:space="preserve">
</t>
    </r>
    <r>
      <rPr>
        <sz val="14"/>
        <color rgb="FFFF0000"/>
        <rFont val="Calibri"/>
        <family val="2"/>
        <charset val="1"/>
        <scheme val="minor"/>
      </rPr>
      <t>(უნდა შეივსოს მხოლოდ ლურჯად შეფერილი ველები)</t>
    </r>
  </si>
  <si>
    <t>* შეავსეთ მხოლოდ ფერადი უჯრები</t>
  </si>
  <si>
    <t>** არაფინანსური აქტივების ხარჯვით კატეგორიაში გთხოვთ, ჩაწეროთ სიტყვიერად  ჩამონათვალი (ძირითადი აქტივები არის აქტივები,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 ღირებულებაც შეადგენს 500 ლარს და მეტს).</t>
  </si>
  <si>
    <t>არაფინანსური აქტივები**</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</si>
</sst>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0"/>
      <color theme="1"/>
      <name val="Calibri"/>
      <family val="2"/>
      <charset val="1"/>
      <scheme val="minor"/>
    </font>
    <font>
      <b/>
      <sz val="10"/>
      <color theme="1"/>
      <name val="Calibri"/>
      <family val="2"/>
      <scheme val="minor"/>
    </font>
    <font>
      <sz val="10"/>
      <color theme="1"/>
      <name val="Calibri"/>
      <family val="2"/>
      <charset val="1"/>
    </font>
    <font>
      <b/>
      <sz val="10"/>
      <color theme="1"/>
      <name val="Calibri"/>
      <family val="2"/>
      <charset val="1"/>
      <scheme val="minor"/>
    </font>
    <font>
      <sz val="5"/>
      <color rgb="FFFF0000"/>
      <name val="Calibri"/>
      <family val="2"/>
      <charset val="1"/>
      <scheme val="minor"/>
    </font>
    <font>
      <sz val="10"/>
      <name val="Calibri"/>
      <family val="2"/>
      <charset val="1"/>
      <scheme val="minor"/>
    </font>
    <font>
      <b/>
      <sz val="14"/>
      <color theme="1"/>
      <name val="Calibri"/>
      <family val="2"/>
      <scheme val="minor"/>
    </font>
    <font>
      <i/>
      <sz val="10"/>
      <color theme="1"/>
      <name val="Sylfaen"/>
      <family val="1"/>
    </font>
    <font>
      <b/>
      <sz val="10"/>
      <name val="Calibri"/>
      <family val="2"/>
      <charset val="1"/>
      <scheme val="minor"/>
    </font>
    <font>
      <sz val="11"/>
      <name val="Calibri"/>
      <family val="2"/>
      <charset val="1"/>
      <scheme val="minor"/>
    </font>
    <font>
      <b/>
      <i/>
      <sz val="10"/>
      <color theme="1"/>
      <name val="Sylfaen"/>
      <family val="1"/>
    </font>
    <font>
      <sz val="10"/>
      <color theme="1"/>
      <name val="Calibri"/>
      <family val="2"/>
      <scheme val="minor"/>
    </font>
    <font>
      <sz val="10"/>
      <name val="Calibri"/>
      <family val="2"/>
      <charset val="1"/>
    </font>
    <font>
      <sz val="9"/>
      <name val="Calibri"/>
      <family val="2"/>
      <charset val="1"/>
      <scheme val="minor"/>
    </font>
    <font>
      <b/>
      <sz val="11"/>
      <name val="Calibri"/>
      <family val="2"/>
      <charset val="1"/>
      <scheme val="minor"/>
    </font>
    <font>
      <i/>
      <sz val="9"/>
      <name val="Calibri"/>
      <family val="2"/>
      <charset val="1"/>
      <scheme val="minor"/>
    </font>
    <font>
      <sz val="11"/>
      <color theme="1"/>
      <name val="Calibri"/>
      <family val="2"/>
      <charset val="1"/>
      <scheme val="minor"/>
    </font>
    <font>
      <i/>
      <sz val="10"/>
      <color theme="1"/>
      <name val="Calibri"/>
      <family val="2"/>
      <scheme val="minor"/>
    </font>
    <font>
      <sz val="10"/>
      <name val="Calibri"/>
      <family val="2"/>
    </font>
    <font>
      <sz val="10"/>
      <name val="Calibri"/>
      <family val="2"/>
      <scheme val="minor"/>
    </font>
    <font>
      <sz val="14"/>
      <color theme="1"/>
      <name val="Calibri"/>
      <family val="2"/>
      <charset val="1"/>
      <scheme val="minor"/>
    </font>
    <font>
      <b/>
      <sz val="14"/>
      <color theme="1"/>
      <name val="Calibri"/>
      <family val="2"/>
      <charset val="1"/>
      <scheme val="minor"/>
    </font>
    <font>
      <sz val="14"/>
      <color rgb="FFFF0000"/>
      <name val="Calibri"/>
      <family val="2"/>
      <charset val="1"/>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1" fillId="0" borderId="0"/>
  </cellStyleXfs>
  <cellXfs count="106">
    <xf numFmtId="0" fontId="0" fillId="0" borderId="0" xfId="0"/>
    <xf numFmtId="0" fontId="3" fillId="0" borderId="0" xfId="0" applyFont="1"/>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7" fillId="0" borderId="0" xfId="0" applyFont="1" applyFill="1" applyBorder="1" applyAlignment="1">
      <alignment horizontal="center"/>
    </xf>
    <xf numFmtId="0" fontId="8" fillId="0" borderId="1" xfId="0" applyFont="1" applyBorder="1" applyAlignment="1">
      <alignment horizontal="center" vertical="center" wrapText="1"/>
    </xf>
    <xf numFmtId="0" fontId="3" fillId="0" borderId="1" xfId="0" applyFont="1" applyBorder="1" applyAlignment="1" applyProtection="1">
      <alignment wrapText="1"/>
      <protection locked="0"/>
    </xf>
    <xf numFmtId="0" fontId="3" fillId="0" borderId="1" xfId="0" applyFont="1" applyBorder="1" applyAlignment="1" applyProtection="1">
      <alignment wrapText="1"/>
    </xf>
    <xf numFmtId="0" fontId="3" fillId="0" borderId="1" xfId="0" applyFont="1" applyBorder="1" applyProtection="1"/>
    <xf numFmtId="0" fontId="3" fillId="0" borderId="2" xfId="0" applyFont="1" applyBorder="1" applyProtection="1"/>
    <xf numFmtId="0" fontId="3" fillId="0" borderId="3" xfId="0" applyFont="1" applyBorder="1" applyProtection="1"/>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11" fillId="0" borderId="7" xfId="0" applyFont="1" applyFill="1" applyBorder="1" applyAlignment="1" applyProtection="1">
      <alignment vertical="center"/>
      <protection locked="0"/>
    </xf>
    <xf numFmtId="0" fontId="12" fillId="0" borderId="7" xfId="0"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xf>
    <xf numFmtId="49" fontId="3" fillId="0" borderId="7" xfId="0" applyNumberFormat="1" applyFont="1" applyFill="1" applyBorder="1" applyAlignment="1" applyProtection="1">
      <alignment horizontal="center" vertical="center"/>
      <protection locked="0"/>
    </xf>
    <xf numFmtId="0" fontId="3" fillId="0" borderId="0" xfId="0" applyFont="1" applyProtection="1"/>
    <xf numFmtId="49" fontId="3" fillId="0" borderId="0" xfId="0" applyNumberFormat="1" applyFont="1" applyFill="1" applyBorder="1" applyProtection="1"/>
    <xf numFmtId="0" fontId="16"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8" fillId="0" borderId="1" xfId="0" applyFont="1" applyBorder="1" applyProtection="1"/>
    <xf numFmtId="0" fontId="0" fillId="0" borderId="1" xfId="0" applyBorder="1"/>
    <xf numFmtId="0" fontId="16" fillId="3" borderId="1" xfId="0" applyFont="1" applyFill="1" applyBorder="1" applyAlignment="1" applyProtection="1">
      <alignment horizontal="center" vertical="top" wrapText="1"/>
    </xf>
    <xf numFmtId="0" fontId="8" fillId="0" borderId="1"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xf>
    <xf numFmtId="0" fontId="8" fillId="0" borderId="1" xfId="0" applyFont="1" applyBorder="1" applyAlignment="1" applyProtection="1">
      <alignment horizontal="left" vertical="top" wrapText="1"/>
    </xf>
    <xf numFmtId="0" fontId="1" fillId="0" borderId="0" xfId="0" applyFont="1"/>
    <xf numFmtId="49" fontId="14" fillId="0" borderId="0" xfId="0" applyNumberFormat="1" applyFont="1" applyProtection="1"/>
    <xf numFmtId="49" fontId="22" fillId="0" borderId="1" xfId="0" applyNumberFormat="1" applyFont="1" applyBorder="1" applyAlignment="1" applyProtection="1">
      <alignment horizontal="center" vertical="center"/>
    </xf>
    <xf numFmtId="49" fontId="22" fillId="2" borderId="1" xfId="0" applyNumberFormat="1" applyFont="1" applyFill="1" applyBorder="1" applyAlignment="1" applyProtection="1">
      <alignment horizontal="center" vertical="center"/>
    </xf>
    <xf numFmtId="0" fontId="0" fillId="0" borderId="1" xfId="0" applyBorder="1" applyAlignment="1" applyProtection="1">
      <alignment wrapText="1"/>
      <protection locked="0"/>
    </xf>
    <xf numFmtId="0" fontId="3" fillId="4" borderId="0" xfId="2" applyFont="1" applyFill="1" applyProtection="1">
      <protection locked="0"/>
    </xf>
    <xf numFmtId="0" fontId="3" fillId="4" borderId="0" xfId="2" applyFont="1" applyFill="1" applyAlignment="1" applyProtection="1">
      <protection locked="0"/>
    </xf>
    <xf numFmtId="49" fontId="3" fillId="4" borderId="0" xfId="2" applyNumberFormat="1" applyFont="1" applyFill="1" applyProtection="1">
      <protection locked="0"/>
    </xf>
    <xf numFmtId="49" fontId="3" fillId="4" borderId="0" xfId="2" applyNumberFormat="1" applyFont="1" applyFill="1" applyBorder="1" applyProtection="1">
      <protection locked="0"/>
    </xf>
    <xf numFmtId="0" fontId="10" fillId="4" borderId="0" xfId="2" applyFont="1" applyFill="1" applyAlignment="1" applyProtection="1">
      <alignment vertical="center" wrapText="1"/>
      <protection locked="0"/>
    </xf>
    <xf numFmtId="0" fontId="10" fillId="4" borderId="0" xfId="2" applyFont="1" applyFill="1" applyAlignment="1" applyProtection="1">
      <alignment vertical="center"/>
      <protection locked="0"/>
    </xf>
    <xf numFmtId="0" fontId="13" fillId="4" borderId="0" xfId="2" applyFont="1" applyFill="1" applyAlignment="1" applyProtection="1">
      <alignment vertical="center" wrapText="1"/>
      <protection locked="0"/>
    </xf>
    <xf numFmtId="0" fontId="13" fillId="4" borderId="0" xfId="2" applyFont="1" applyFill="1" applyAlignment="1" applyProtection="1">
      <alignment vertical="center"/>
      <protection locked="0"/>
    </xf>
    <xf numFmtId="0" fontId="4" fillId="4" borderId="0" xfId="2" applyFont="1" applyFill="1" applyAlignment="1" applyProtection="1">
      <alignment vertical="center"/>
      <protection locked="0"/>
    </xf>
    <xf numFmtId="49" fontId="4" fillId="4" borderId="0" xfId="2" applyNumberFormat="1" applyFont="1" applyFill="1" applyAlignment="1" applyProtection="1">
      <alignment vertical="center"/>
      <protection locked="0"/>
    </xf>
    <xf numFmtId="49" fontId="20" fillId="4" borderId="0" xfId="2" applyNumberFormat="1" applyFont="1" applyFill="1" applyProtection="1">
      <protection locked="0"/>
    </xf>
    <xf numFmtId="0" fontId="17" fillId="4" borderId="14" xfId="2" applyFont="1" applyFill="1" applyBorder="1" applyAlignment="1" applyProtection="1">
      <alignment horizontal="center" vertical="center"/>
    </xf>
    <xf numFmtId="0" fontId="17" fillId="4" borderId="18" xfId="2" applyFont="1" applyFill="1" applyBorder="1" applyAlignment="1" applyProtection="1">
      <alignment horizontal="center" vertical="center"/>
    </xf>
    <xf numFmtId="0" fontId="11" fillId="4" borderId="18" xfId="2" applyFont="1" applyFill="1" applyBorder="1" applyAlignment="1" applyProtection="1">
      <alignment horizontal="center" vertical="center"/>
      <protection locked="0"/>
    </xf>
    <xf numFmtId="49" fontId="8" fillId="4" borderId="13" xfId="2"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horizontal="center" vertical="center"/>
      <protection locked="0"/>
    </xf>
    <xf numFmtId="0" fontId="17" fillId="4" borderId="12" xfId="2" applyFont="1" applyFill="1" applyBorder="1" applyAlignment="1" applyProtection="1">
      <alignment horizontal="center" vertical="center"/>
    </xf>
    <xf numFmtId="0" fontId="8" fillId="4" borderId="1" xfId="2" applyFont="1" applyFill="1" applyBorder="1" applyAlignment="1" applyProtection="1">
      <alignment horizontal="center" vertical="center"/>
      <protection locked="0"/>
    </xf>
    <xf numFmtId="0" fontId="11" fillId="4" borderId="1" xfId="2" applyFont="1" applyFill="1" applyBorder="1" applyAlignment="1" applyProtection="1">
      <alignment horizontal="left" vertical="center"/>
      <protection locked="0"/>
    </xf>
    <xf numFmtId="49" fontId="8" fillId="4" borderId="11" xfId="2" applyNumberFormat="1" applyFont="1" applyFill="1" applyBorder="1" applyAlignment="1" applyProtection="1">
      <alignment horizontal="center" vertical="center"/>
      <protection locked="0"/>
    </xf>
    <xf numFmtId="49" fontId="4" fillId="4" borderId="0" xfId="2" applyNumberFormat="1" applyFont="1" applyFill="1" applyBorder="1" applyAlignment="1" applyProtection="1">
      <alignment horizontal="center" vertical="center"/>
      <protection locked="0"/>
    </xf>
    <xf numFmtId="0" fontId="17" fillId="4" borderId="1" xfId="2" applyFont="1" applyFill="1" applyBorder="1" applyAlignment="1" applyProtection="1">
      <alignment horizontal="center" vertical="center"/>
    </xf>
    <xf numFmtId="0" fontId="11" fillId="4" borderId="1" xfId="2" applyFont="1" applyFill="1" applyBorder="1" applyAlignment="1" applyProtection="1">
      <alignment vertical="center"/>
      <protection locked="0"/>
    </xf>
    <xf numFmtId="0" fontId="8" fillId="4" borderId="1" xfId="2" applyFont="1" applyFill="1" applyBorder="1" applyAlignment="1" applyProtection="1">
      <alignment horizontal="left"/>
      <protection locked="0"/>
    </xf>
    <xf numFmtId="0" fontId="11" fillId="4" borderId="0" xfId="2" applyFont="1" applyFill="1" applyBorder="1" applyAlignment="1" applyProtection="1">
      <alignment vertical="center"/>
      <protection locked="0"/>
    </xf>
    <xf numFmtId="0" fontId="18" fillId="4" borderId="1" xfId="2" applyFont="1" applyFill="1" applyBorder="1" applyAlignment="1" applyProtection="1">
      <alignment horizontal="left" vertical="center"/>
      <protection locked="0"/>
    </xf>
    <xf numFmtId="0" fontId="16" fillId="4" borderId="12"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wrapText="1"/>
      <protection locked="0"/>
    </xf>
    <xf numFmtId="0" fontId="16" fillId="4" borderId="1" xfId="2" applyFont="1" applyFill="1" applyBorder="1" applyAlignment="1" applyProtection="1">
      <alignment horizontal="center" vertical="center"/>
      <protection locked="0"/>
    </xf>
    <xf numFmtId="0" fontId="8" fillId="4" borderId="12" xfId="2" applyFont="1" applyFill="1" applyBorder="1" applyAlignment="1" applyProtection="1">
      <alignment horizontal="center" vertical="center" wrapText="1"/>
      <protection locked="0"/>
    </xf>
    <xf numFmtId="49" fontId="3" fillId="4" borderId="0" xfId="2" applyNumberFormat="1" applyFont="1" applyFill="1" applyBorder="1" applyProtection="1"/>
    <xf numFmtId="0" fontId="4" fillId="4" borderId="0" xfId="2" applyFont="1" applyFill="1" applyAlignment="1" applyProtection="1">
      <alignment horizontal="center" vertical="center" wrapText="1"/>
    </xf>
    <xf numFmtId="0" fontId="4" fillId="4" borderId="0" xfId="2" applyFont="1" applyFill="1" applyAlignment="1" applyProtection="1">
      <alignment vertical="center" wrapText="1"/>
    </xf>
    <xf numFmtId="49" fontId="3" fillId="4" borderId="0" xfId="2" applyNumberFormat="1" applyFont="1" applyFill="1" applyAlignment="1" applyProtection="1">
      <alignment horizontal="center"/>
    </xf>
    <xf numFmtId="49" fontId="4" fillId="4" borderId="0" xfId="2" applyNumberFormat="1" applyFont="1" applyFill="1" applyAlignment="1" applyProtection="1">
      <alignment horizontal="left" vertical="center"/>
    </xf>
    <xf numFmtId="49" fontId="14" fillId="4" borderId="0" xfId="2" applyNumberFormat="1" applyFont="1" applyFill="1" applyAlignment="1" applyProtection="1">
      <alignment horizontal="left" vertical="center"/>
    </xf>
    <xf numFmtId="49" fontId="4" fillId="4" borderId="0" xfId="2" applyNumberFormat="1" applyFont="1" applyFill="1" applyBorder="1" applyAlignment="1" applyProtection="1">
      <alignment horizontal="center" wrapText="1"/>
    </xf>
    <xf numFmtId="49" fontId="3" fillId="4" borderId="0" xfId="2" applyNumberFormat="1" applyFont="1" applyFill="1" applyAlignment="1" applyProtection="1"/>
    <xf numFmtId="49" fontId="14" fillId="4" borderId="0" xfId="2" applyNumberFormat="1" applyFont="1" applyFill="1" applyAlignment="1" applyProtection="1">
      <alignment vertical="center"/>
    </xf>
    <xf numFmtId="0" fontId="2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Alignment="1">
      <alignment vertical="center" wrapText="1"/>
    </xf>
    <xf numFmtId="0" fontId="9" fillId="4" borderId="19" xfId="2" applyFont="1" applyFill="1" applyBorder="1" applyAlignment="1" applyProtection="1">
      <alignment horizontal="center" vertical="center" wrapText="1"/>
    </xf>
    <xf numFmtId="0" fontId="9" fillId="4" borderId="20" xfId="2" applyFont="1" applyFill="1" applyBorder="1" applyAlignment="1" applyProtection="1">
      <alignment horizontal="center" vertical="center" wrapText="1"/>
    </xf>
    <xf numFmtId="0" fontId="9" fillId="4" borderId="21" xfId="2" applyFont="1" applyFill="1" applyBorder="1" applyAlignment="1" applyProtection="1">
      <alignment horizontal="center" vertical="center" wrapText="1"/>
    </xf>
    <xf numFmtId="0" fontId="14" fillId="4" borderId="8" xfId="2" applyFont="1" applyFill="1" applyBorder="1" applyAlignment="1" applyProtection="1">
      <alignment horizontal="center" vertical="center"/>
      <protection locked="0"/>
    </xf>
    <xf numFmtId="0" fontId="14" fillId="4" borderId="23" xfId="2" applyFont="1" applyFill="1" applyBorder="1" applyAlignment="1" applyProtection="1">
      <alignment horizontal="center" vertical="center"/>
      <protection locked="0"/>
    </xf>
    <xf numFmtId="0" fontId="14" fillId="4" borderId="16" xfId="2" applyFont="1" applyFill="1" applyBorder="1" applyAlignment="1" applyProtection="1">
      <alignment horizontal="center" vertical="center"/>
      <protection locked="0"/>
    </xf>
    <xf numFmtId="0" fontId="14" fillId="4" borderId="24" xfId="2" applyFont="1" applyFill="1" applyBorder="1" applyAlignment="1" applyProtection="1">
      <alignment horizontal="center" vertical="center"/>
      <protection locked="0"/>
    </xf>
    <xf numFmtId="0" fontId="8" fillId="4" borderId="22" xfId="2" applyFont="1" applyFill="1" applyBorder="1" applyAlignment="1" applyProtection="1">
      <alignment horizontal="center" vertical="top"/>
      <protection locked="0"/>
    </xf>
    <xf numFmtId="0" fontId="8" fillId="4" borderId="15" xfId="2" applyFont="1" applyFill="1" applyBorder="1" applyAlignment="1" applyProtection="1">
      <alignment horizontal="center" vertical="top"/>
      <protection locked="0"/>
    </xf>
    <xf numFmtId="0" fontId="8" fillId="4" borderId="9" xfId="2" applyFont="1" applyFill="1" applyBorder="1" applyAlignment="1" applyProtection="1">
      <alignment horizontal="center" vertical="top"/>
      <protection locked="0"/>
    </xf>
    <xf numFmtId="0" fontId="8" fillId="4" borderId="25" xfId="2" applyFont="1" applyFill="1" applyBorder="1" applyAlignment="1" applyProtection="1">
      <alignment horizontal="center" vertical="top"/>
      <protection locked="0"/>
    </xf>
    <xf numFmtId="0" fontId="8" fillId="4" borderId="17" xfId="2" applyFont="1" applyFill="1" applyBorder="1" applyAlignment="1" applyProtection="1">
      <alignment horizontal="center" vertical="top"/>
      <protection locked="0"/>
    </xf>
    <xf numFmtId="0" fontId="8" fillId="4" borderId="26" xfId="2" applyFont="1" applyFill="1" applyBorder="1" applyAlignment="1" applyProtection="1">
      <alignment horizontal="center" vertical="top"/>
      <protection locked="0"/>
    </xf>
    <xf numFmtId="49" fontId="4" fillId="4" borderId="0" xfId="2" applyNumberFormat="1" applyFont="1" applyFill="1" applyAlignment="1" applyProtection="1">
      <alignment horizontal="left" vertical="center"/>
      <protection locked="0"/>
    </xf>
    <xf numFmtId="0" fontId="4" fillId="4" borderId="0" xfId="3" applyFont="1" applyFill="1" applyAlignment="1" applyProtection="1">
      <alignment horizontal="left" vertical="center" wrapText="1"/>
      <protection locked="0"/>
    </xf>
    <xf numFmtId="49" fontId="5" fillId="4" borderId="10" xfId="2" applyNumberFormat="1" applyFont="1" applyFill="1" applyBorder="1" applyAlignment="1" applyProtection="1">
      <alignment horizontal="center" vertical="center" wrapText="1"/>
      <protection locked="0"/>
    </xf>
    <xf numFmtId="49" fontId="15" fillId="4" borderId="11" xfId="2" applyNumberFormat="1" applyFont="1" applyFill="1" applyBorder="1" applyAlignment="1" applyProtection="1">
      <alignment horizontal="center" vertical="center" wrapText="1"/>
      <protection locked="0"/>
    </xf>
    <xf numFmtId="0" fontId="8" fillId="4" borderId="1" xfId="2"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49" fontId="5" fillId="0" borderId="7"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cellXfs>
  <cellStyles count="4">
    <cellStyle name="Normal" xfId="0" builtinId="0"/>
    <cellStyle name="Normal 2" xfId="2"/>
    <cellStyle name="Normal 3" xfId="1"/>
    <cellStyle name="Normal 3 2" xfId="3"/>
  </cellStyles>
  <dxfs count="11">
    <dxf>
      <fill>
        <patternFill>
          <bgColor theme="8" tint="0.39994506668294322"/>
        </patternFill>
      </fill>
    </dxf>
    <dxf>
      <fill>
        <patternFill>
          <bgColor theme="8"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C7CE"/>
        </patternFill>
      </fill>
    </dxf>
    <dxf>
      <font>
        <color rgb="FF006100"/>
      </font>
      <fill>
        <patternFill>
          <bgColor rgb="FFC6EFCE"/>
        </patternFill>
      </fill>
    </dxf>
    <dxf>
      <fill>
        <gradientFill degree="90">
          <stop position="0">
            <color theme="4" tint="0.40000610370189521"/>
          </stop>
          <stop position="0.5">
            <color theme="4" tint="0.59999389629810485"/>
          </stop>
          <stop position="1">
            <color theme="4" tint="0.40000610370189521"/>
          </stop>
        </gradient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SheetLayoutView="100" workbookViewId="0">
      <selection activeCell="B11" sqref="B11"/>
    </sheetView>
  </sheetViews>
  <sheetFormatPr defaultColWidth="9.140625" defaultRowHeight="12.75" x14ac:dyDescent="0.2"/>
  <cols>
    <col min="1" max="2" width="25.7109375" style="1" customWidth="1"/>
    <col min="3" max="4" width="20.7109375" style="1" customWidth="1"/>
    <col min="5" max="16384" width="9.140625" style="1"/>
  </cols>
  <sheetData>
    <row r="1" spans="1:4" ht="80.25" customHeight="1" x14ac:dyDescent="0.2">
      <c r="A1" s="76" t="s">
        <v>14</v>
      </c>
      <c r="B1" s="77"/>
      <c r="C1" s="77"/>
      <c r="D1" s="77"/>
    </row>
    <row r="2" spans="1:4" ht="171.75" customHeight="1" x14ac:dyDescent="0.2">
      <c r="A2" s="78" t="s">
        <v>15</v>
      </c>
      <c r="B2" s="79"/>
      <c r="C2" s="79"/>
      <c r="D2" s="79"/>
    </row>
    <row r="4" spans="1:4" ht="20.100000000000001" customHeight="1" x14ac:dyDescent="0.2">
      <c r="A4" s="3" t="e">
        <f>"1. პროექტის შიფრი: "&amp;#REF!</f>
        <v>#REF!</v>
      </c>
      <c r="B4" s="5"/>
    </row>
    <row r="5" spans="1:4" ht="60" customHeight="1" x14ac:dyDescent="0.2">
      <c r="A5" s="80" t="e">
        <f>"2. პროექტის სახელწოდება: "&amp;#REF!</f>
        <v>#REF!</v>
      </c>
      <c r="B5" s="80"/>
      <c r="C5" s="80"/>
      <c r="D5" s="80"/>
    </row>
    <row r="6" spans="1:4" ht="20.100000000000001" customHeight="1" x14ac:dyDescent="0.2">
      <c r="A6" s="3" t="e">
        <f>"3. პროექტის საერთო ბიუჯეტი (აშშ დოლარი): "&amp;#REF!</f>
        <v>#REF!</v>
      </c>
    </row>
    <row r="7" spans="1:4" ht="20.100000000000001" customHeight="1" x14ac:dyDescent="0.2">
      <c r="A7" s="4" t="s">
        <v>6</v>
      </c>
    </row>
    <row r="8" spans="1:4" ht="20.100000000000001" customHeight="1" x14ac:dyDescent="0.2">
      <c r="A8" s="4" t="e">
        <f>"3.1. ფონდიდან მოთხოვნილი თანხა (აშშ დოლარი): "&amp;#REF!</f>
        <v>#REF!</v>
      </c>
    </row>
    <row r="9" spans="1:4" ht="20.100000000000001" customHeight="1" x14ac:dyDescent="0.2">
      <c r="A9" s="3" t="e">
        <f>"4. პროექტის ხანგრძლივობა (თვეები): "&amp;#REF!</f>
        <v>#REF!</v>
      </c>
    </row>
    <row r="10" spans="1:4" ht="20.100000000000001" customHeight="1" x14ac:dyDescent="0.2">
      <c r="A10" s="3" t="s">
        <v>16</v>
      </c>
    </row>
    <row r="11" spans="1:4" ht="51" x14ac:dyDescent="0.2">
      <c r="A11" s="2" t="s">
        <v>7</v>
      </c>
      <c r="B11" s="2" t="s">
        <v>8</v>
      </c>
      <c r="C11" s="2" t="s">
        <v>9</v>
      </c>
      <c r="D11" s="2" t="s">
        <v>10</v>
      </c>
    </row>
    <row r="12" spans="1:4" x14ac:dyDescent="0.2">
      <c r="A12" s="7"/>
      <c r="B12" s="7"/>
      <c r="C12" s="7"/>
      <c r="D12" s="8"/>
    </row>
    <row r="14" spans="1:4" x14ac:dyDescent="0.2">
      <c r="A14" s="1" t="s">
        <v>11</v>
      </c>
    </row>
    <row r="16" spans="1:4" ht="51" x14ac:dyDescent="0.2">
      <c r="A16" s="2" t="s">
        <v>12</v>
      </c>
      <c r="B16" s="2" t="s">
        <v>8</v>
      </c>
      <c r="C16" s="2" t="s">
        <v>13</v>
      </c>
      <c r="D16" s="2" t="s">
        <v>10</v>
      </c>
    </row>
    <row r="17" spans="1:4" x14ac:dyDescent="0.2">
      <c r="A17" s="7"/>
      <c r="B17" s="7"/>
      <c r="C17" s="7"/>
      <c r="D17" s="9"/>
    </row>
    <row r="19" spans="1:4" x14ac:dyDescent="0.2">
      <c r="A19" s="1" t="s">
        <v>11</v>
      </c>
    </row>
    <row r="21" spans="1:4" ht="38.25" x14ac:dyDescent="0.2">
      <c r="A21" s="2" t="s">
        <v>0</v>
      </c>
      <c r="B21" s="2" t="s">
        <v>5</v>
      </c>
      <c r="C21" s="6" t="s">
        <v>19</v>
      </c>
      <c r="D21" s="2" t="s">
        <v>10</v>
      </c>
    </row>
    <row r="22" spans="1:4" x14ac:dyDescent="0.2">
      <c r="A22" s="14"/>
      <c r="B22" s="14"/>
      <c r="C22" s="12"/>
      <c r="D22" s="10"/>
    </row>
    <row r="23" spans="1:4" x14ac:dyDescent="0.2">
      <c r="A23" s="15"/>
      <c r="B23" s="15"/>
      <c r="C23" s="13"/>
      <c r="D23" s="11"/>
    </row>
    <row r="24" spans="1:4" x14ac:dyDescent="0.2">
      <c r="A24" s="15"/>
      <c r="B24" s="15"/>
      <c r="C24" s="13"/>
      <c r="D24" s="11"/>
    </row>
    <row r="25" spans="1:4" x14ac:dyDescent="0.2">
      <c r="A25" s="15"/>
      <c r="B25" s="15"/>
      <c r="C25" s="13"/>
      <c r="D25" s="11"/>
    </row>
    <row r="26" spans="1:4" x14ac:dyDescent="0.2">
      <c r="A26" s="15"/>
      <c r="B26" s="15"/>
      <c r="C26" s="13"/>
      <c r="D26" s="11"/>
    </row>
    <row r="27" spans="1:4" x14ac:dyDescent="0.2">
      <c r="A27" s="15"/>
      <c r="B27" s="15"/>
      <c r="C27" s="13"/>
      <c r="D27" s="11"/>
    </row>
    <row r="28" spans="1:4" x14ac:dyDescent="0.2">
      <c r="A28" s="15"/>
      <c r="B28" s="15"/>
      <c r="C28" s="13"/>
      <c r="D28" s="11"/>
    </row>
    <row r="29" spans="1:4" x14ac:dyDescent="0.2">
      <c r="A29" s="15"/>
      <c r="B29" s="15"/>
      <c r="C29" s="13"/>
      <c r="D29" s="11"/>
    </row>
    <row r="30" spans="1:4" x14ac:dyDescent="0.2">
      <c r="A30" s="15"/>
      <c r="B30" s="15"/>
      <c r="C30" s="12"/>
      <c r="D30" s="10"/>
    </row>
    <row r="31" spans="1:4" x14ac:dyDescent="0.2">
      <c r="A31" s="15"/>
      <c r="B31" s="15"/>
      <c r="C31" s="13"/>
      <c r="D31" s="11"/>
    </row>
    <row r="32" spans="1:4" x14ac:dyDescent="0.2">
      <c r="A32" s="15"/>
      <c r="B32" s="15"/>
      <c r="C32" s="13"/>
      <c r="D32" s="11"/>
    </row>
    <row r="33" spans="1:4" x14ac:dyDescent="0.2">
      <c r="A33" s="15"/>
      <c r="B33" s="15"/>
      <c r="C33" s="13"/>
      <c r="D33" s="11"/>
    </row>
    <row r="34" spans="1:4" x14ac:dyDescent="0.2">
      <c r="A34" s="15"/>
      <c r="B34" s="15"/>
      <c r="C34" s="13"/>
      <c r="D34" s="11"/>
    </row>
    <row r="35" spans="1:4" x14ac:dyDescent="0.2">
      <c r="A35" s="15"/>
      <c r="B35" s="15"/>
      <c r="C35" s="13"/>
      <c r="D35" s="11"/>
    </row>
  </sheetData>
  <sheetProtection formatColumns="0" formatRows="0"/>
  <mergeCells count="3">
    <mergeCell ref="A1:D1"/>
    <mergeCell ref="A2:D2"/>
    <mergeCell ref="A5:D5"/>
  </mergeCells>
  <conditionalFormatting sqref="A12:C12 A17:C17 A22:C35">
    <cfRule type="containsBlanks" dxfId="10" priority="1">
      <formula>LEN(TRIM(A12))=0</formula>
    </cfRule>
  </conditionalFormatting>
  <dataValidations count="1">
    <dataValidation type="list" allowBlank="1" showInputMessage="1" showErrorMessage="1" sqref="C22:C35">
      <formula1>orgtypes</formula1>
    </dataValidation>
  </dataValidations>
  <pageMargins left="0.7" right="0.7" top="0.75" bottom="0.25" header="0.3" footer="0.3"/>
  <pageSetup paperSize="9" scale="94" fitToHeight="0" orientation="portrait" r:id="rId1"/>
  <headerFooter>
    <oddHeader>&amp;LSTCU - SRNSF კონკურსი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6" zoomScale="110" zoomScaleNormal="110" zoomScaleSheetLayoutView="100" workbookViewId="0">
      <selection activeCell="C30" sqref="C30"/>
    </sheetView>
  </sheetViews>
  <sheetFormatPr defaultColWidth="9.140625" defaultRowHeight="12.75" x14ac:dyDescent="0.2"/>
  <cols>
    <col min="1" max="1" width="3.28515625" style="39" customWidth="1"/>
    <col min="2" max="2" width="4.5703125" style="38" customWidth="1"/>
    <col min="3" max="3" width="42.5703125" style="36" customWidth="1"/>
    <col min="4" max="4" width="19.5703125" style="37" customWidth="1"/>
    <col min="5" max="5" width="18.5703125" style="36" bestFit="1" customWidth="1"/>
    <col min="6" max="6" width="10.7109375" style="36" customWidth="1"/>
    <col min="7" max="16384" width="9.140625" style="36"/>
  </cols>
  <sheetData>
    <row r="1" spans="1:8" ht="12.75" hidden="1" customHeight="1" x14ac:dyDescent="0.2">
      <c r="A1" s="72"/>
      <c r="B1" s="74" t="s">
        <v>300</v>
      </c>
      <c r="C1" s="70"/>
      <c r="D1" s="73"/>
      <c r="E1" s="73"/>
      <c r="F1" s="73"/>
    </row>
    <row r="2" spans="1:8" ht="12.75" hidden="1" customHeight="1" x14ac:dyDescent="0.2">
      <c r="A2" s="72"/>
      <c r="B2" s="74"/>
      <c r="C2" s="70"/>
      <c r="D2" s="73"/>
      <c r="E2" s="73"/>
      <c r="F2" s="73"/>
    </row>
    <row r="3" spans="1:8" ht="12.75" hidden="1" customHeight="1" x14ac:dyDescent="0.2">
      <c r="A3" s="72"/>
      <c r="B3" s="71"/>
      <c r="C3" s="70"/>
      <c r="D3" s="73"/>
      <c r="E3" s="73"/>
      <c r="F3" s="73"/>
    </row>
    <row r="4" spans="1:8" ht="12.75" hidden="1" customHeight="1" x14ac:dyDescent="0.2">
      <c r="A4" s="72"/>
      <c r="B4" s="71"/>
      <c r="C4" s="70"/>
      <c r="D4" s="69"/>
      <c r="E4" s="69"/>
      <c r="F4" s="69"/>
    </row>
    <row r="5" spans="1:8" ht="12.75" hidden="1" customHeight="1" x14ac:dyDescent="0.2">
      <c r="A5" s="72"/>
      <c r="B5" s="71" t="s">
        <v>301</v>
      </c>
      <c r="C5" s="70"/>
      <c r="D5" s="69"/>
      <c r="E5" s="69"/>
      <c r="F5" s="69"/>
    </row>
    <row r="6" spans="1:8" ht="12.75" customHeight="1" thickBot="1" x14ac:dyDescent="0.25">
      <c r="A6" s="72"/>
      <c r="B6" s="71"/>
      <c r="C6" s="70"/>
      <c r="D6" s="69"/>
      <c r="E6" s="69"/>
      <c r="F6" s="69"/>
    </row>
    <row r="7" spans="1:8" ht="60" customHeight="1" thickBot="1" x14ac:dyDescent="0.25">
      <c r="A7" s="68"/>
      <c r="B7" s="81" t="s">
        <v>339</v>
      </c>
      <c r="C7" s="82"/>
      <c r="D7" s="82"/>
      <c r="E7" s="82"/>
      <c r="F7" s="83"/>
    </row>
    <row r="8" spans="1:8" ht="15" customHeight="1" x14ac:dyDescent="0.2">
      <c r="A8" s="67"/>
      <c r="B8" s="84" t="s">
        <v>340</v>
      </c>
      <c r="C8" s="85"/>
      <c r="D8" s="88"/>
      <c r="E8" s="89"/>
      <c r="F8" s="90"/>
    </row>
    <row r="9" spans="1:8" ht="21.75" customHeight="1" thickBot="1" x14ac:dyDescent="0.25">
      <c r="A9" s="67"/>
      <c r="B9" s="86"/>
      <c r="C9" s="87"/>
      <c r="D9" s="91"/>
      <c r="E9" s="92"/>
      <c r="F9" s="93"/>
    </row>
    <row r="10" spans="1:8" ht="12.75" customHeight="1" x14ac:dyDescent="0.2">
      <c r="A10" s="66"/>
      <c r="B10" s="84" t="s">
        <v>341</v>
      </c>
      <c r="C10" s="85"/>
      <c r="D10" s="88"/>
      <c r="E10" s="89"/>
      <c r="F10" s="90"/>
    </row>
    <row r="11" spans="1:8" ht="13.5" thickBot="1" x14ac:dyDescent="0.25">
      <c r="A11" s="66"/>
      <c r="B11" s="86"/>
      <c r="C11" s="87"/>
      <c r="D11" s="91"/>
      <c r="E11" s="92"/>
      <c r="F11" s="93"/>
    </row>
    <row r="12" spans="1:8" ht="15" customHeight="1" x14ac:dyDescent="0.2">
      <c r="A12" s="96"/>
      <c r="B12" s="97" t="s">
        <v>1</v>
      </c>
      <c r="C12" s="98" t="s">
        <v>2</v>
      </c>
      <c r="D12" s="98" t="s">
        <v>309</v>
      </c>
      <c r="E12" s="98"/>
      <c r="F12" s="65"/>
      <c r="H12" s="37"/>
    </row>
    <row r="13" spans="1:8" ht="36" customHeight="1" x14ac:dyDescent="0.2">
      <c r="A13" s="96"/>
      <c r="B13" s="97"/>
      <c r="C13" s="98"/>
      <c r="D13" s="64" t="s">
        <v>325</v>
      </c>
      <c r="E13" s="63" t="s">
        <v>326</v>
      </c>
      <c r="F13" s="62" t="s">
        <v>324</v>
      </c>
      <c r="H13" s="37"/>
    </row>
    <row r="14" spans="1:8" s="44" customFormat="1" ht="15" x14ac:dyDescent="0.25">
      <c r="A14" s="56"/>
      <c r="B14" s="55"/>
      <c r="C14" s="58" t="s">
        <v>4</v>
      </c>
      <c r="D14" s="57">
        <f>SUM(D15:D28)</f>
        <v>0</v>
      </c>
      <c r="E14" s="57">
        <f>SUM(E15:E28)</f>
        <v>0</v>
      </c>
      <c r="F14" s="52">
        <f t="shared" ref="F14:F43" si="0">D14+E14</f>
        <v>0</v>
      </c>
    </row>
    <row r="15" spans="1:8" s="60" customFormat="1" ht="15" x14ac:dyDescent="0.25">
      <c r="B15" s="55" t="s">
        <v>310</v>
      </c>
      <c r="C15" s="61"/>
      <c r="D15" s="53"/>
      <c r="E15" s="53"/>
      <c r="F15" s="52">
        <f t="shared" si="0"/>
        <v>0</v>
      </c>
    </row>
    <row r="16" spans="1:8" s="60" customFormat="1" ht="15" x14ac:dyDescent="0.25">
      <c r="B16" s="55" t="s">
        <v>311</v>
      </c>
      <c r="C16" s="61"/>
      <c r="D16" s="53"/>
      <c r="E16" s="53"/>
      <c r="F16" s="52">
        <f t="shared" si="0"/>
        <v>0</v>
      </c>
    </row>
    <row r="17" spans="1:6" s="60" customFormat="1" ht="15" x14ac:dyDescent="0.25">
      <c r="B17" s="55" t="s">
        <v>312</v>
      </c>
      <c r="C17" s="61"/>
      <c r="D17" s="53"/>
      <c r="E17" s="53"/>
      <c r="F17" s="52">
        <f t="shared" si="0"/>
        <v>0</v>
      </c>
    </row>
    <row r="18" spans="1:6" s="60" customFormat="1" ht="15" x14ac:dyDescent="0.25">
      <c r="B18" s="55" t="s">
        <v>313</v>
      </c>
      <c r="C18" s="61"/>
      <c r="D18" s="53"/>
      <c r="E18" s="53"/>
      <c r="F18" s="52">
        <f t="shared" si="0"/>
        <v>0</v>
      </c>
    </row>
    <row r="19" spans="1:6" s="60" customFormat="1" ht="15" x14ac:dyDescent="0.25">
      <c r="B19" s="55" t="s">
        <v>314</v>
      </c>
      <c r="C19" s="61"/>
      <c r="D19" s="53"/>
      <c r="E19" s="53"/>
      <c r="F19" s="52">
        <f t="shared" si="0"/>
        <v>0</v>
      </c>
    </row>
    <row r="20" spans="1:6" s="60" customFormat="1" ht="15" x14ac:dyDescent="0.25">
      <c r="B20" s="55" t="s">
        <v>315</v>
      </c>
      <c r="C20" s="61"/>
      <c r="D20" s="53"/>
      <c r="E20" s="53"/>
      <c r="F20" s="52">
        <f t="shared" si="0"/>
        <v>0</v>
      </c>
    </row>
    <row r="21" spans="1:6" s="60" customFormat="1" ht="15" x14ac:dyDescent="0.25">
      <c r="B21" s="55" t="s">
        <v>316</v>
      </c>
      <c r="C21" s="61"/>
      <c r="D21" s="53"/>
      <c r="E21" s="53"/>
      <c r="F21" s="52">
        <f t="shared" si="0"/>
        <v>0</v>
      </c>
    </row>
    <row r="22" spans="1:6" s="60" customFormat="1" ht="15" x14ac:dyDescent="0.25">
      <c r="B22" s="55" t="s">
        <v>317</v>
      </c>
      <c r="C22" s="61"/>
      <c r="D22" s="53"/>
      <c r="E22" s="53"/>
      <c r="F22" s="52">
        <f t="shared" si="0"/>
        <v>0</v>
      </c>
    </row>
    <row r="23" spans="1:6" s="60" customFormat="1" ht="15" x14ac:dyDescent="0.25">
      <c r="B23" s="55" t="s">
        <v>318</v>
      </c>
      <c r="C23" s="61"/>
      <c r="D23" s="53"/>
      <c r="E23" s="53"/>
      <c r="F23" s="52">
        <f t="shared" si="0"/>
        <v>0</v>
      </c>
    </row>
    <row r="24" spans="1:6" s="60" customFormat="1" ht="15" x14ac:dyDescent="0.25">
      <c r="B24" s="55" t="s">
        <v>319</v>
      </c>
      <c r="C24" s="61"/>
      <c r="D24" s="53"/>
      <c r="E24" s="53"/>
      <c r="F24" s="52">
        <f t="shared" si="0"/>
        <v>0</v>
      </c>
    </row>
    <row r="25" spans="1:6" s="60" customFormat="1" ht="15" x14ac:dyDescent="0.25">
      <c r="B25" s="55" t="s">
        <v>320</v>
      </c>
      <c r="C25" s="61"/>
      <c r="D25" s="53"/>
      <c r="E25" s="53"/>
      <c r="F25" s="52">
        <f t="shared" si="0"/>
        <v>0</v>
      </c>
    </row>
    <row r="26" spans="1:6" s="60" customFormat="1" ht="15" x14ac:dyDescent="0.25">
      <c r="B26" s="55" t="s">
        <v>321</v>
      </c>
      <c r="C26" s="61"/>
      <c r="D26" s="53"/>
      <c r="E26" s="53"/>
      <c r="F26" s="52">
        <f t="shared" si="0"/>
        <v>0</v>
      </c>
    </row>
    <row r="27" spans="1:6" s="60" customFormat="1" ht="15" x14ac:dyDescent="0.25">
      <c r="B27" s="55" t="s">
        <v>322</v>
      </c>
      <c r="C27" s="61"/>
      <c r="D27" s="53"/>
      <c r="E27" s="53"/>
      <c r="F27" s="52">
        <f t="shared" si="0"/>
        <v>0</v>
      </c>
    </row>
    <row r="28" spans="1:6" s="60" customFormat="1" ht="15" x14ac:dyDescent="0.25">
      <c r="B28" s="55" t="s">
        <v>323</v>
      </c>
      <c r="C28" s="61"/>
      <c r="D28" s="53"/>
      <c r="E28" s="53"/>
      <c r="F28" s="52">
        <f t="shared" si="0"/>
        <v>0</v>
      </c>
    </row>
    <row r="29" spans="1:6" s="44" customFormat="1" ht="15" x14ac:dyDescent="0.25">
      <c r="A29" s="56"/>
      <c r="B29" s="55"/>
      <c r="C29" s="58" t="s">
        <v>345</v>
      </c>
      <c r="D29" s="57">
        <f>SUM(D30:D35)</f>
        <v>0</v>
      </c>
      <c r="E29" s="57">
        <f>SUM(E30:E35)</f>
        <v>0</v>
      </c>
      <c r="F29" s="52">
        <f t="shared" si="0"/>
        <v>0</v>
      </c>
    </row>
    <row r="30" spans="1:6" ht="15" x14ac:dyDescent="0.2">
      <c r="A30" s="51"/>
      <c r="B30" s="55" t="s">
        <v>327</v>
      </c>
      <c r="C30" s="59"/>
      <c r="D30" s="53"/>
      <c r="E30" s="53"/>
      <c r="F30" s="52">
        <f t="shared" si="0"/>
        <v>0</v>
      </c>
    </row>
    <row r="31" spans="1:6" ht="15" x14ac:dyDescent="0.2">
      <c r="A31" s="51"/>
      <c r="B31" s="55" t="s">
        <v>328</v>
      </c>
      <c r="C31" s="59"/>
      <c r="D31" s="53"/>
      <c r="E31" s="53"/>
      <c r="F31" s="52">
        <f t="shared" si="0"/>
        <v>0</v>
      </c>
    </row>
    <row r="32" spans="1:6" ht="15" x14ac:dyDescent="0.2">
      <c r="A32" s="51"/>
      <c r="B32" s="55" t="s">
        <v>329</v>
      </c>
      <c r="C32" s="59"/>
      <c r="D32" s="53"/>
      <c r="E32" s="53"/>
      <c r="F32" s="52">
        <f t="shared" si="0"/>
        <v>0</v>
      </c>
    </row>
    <row r="33" spans="1:9" ht="15" x14ac:dyDescent="0.2">
      <c r="A33" s="51"/>
      <c r="B33" s="55" t="s">
        <v>330</v>
      </c>
      <c r="C33" s="59"/>
      <c r="D33" s="53"/>
      <c r="E33" s="53"/>
      <c r="F33" s="52">
        <f t="shared" si="0"/>
        <v>0</v>
      </c>
    </row>
    <row r="34" spans="1:9" ht="15" x14ac:dyDescent="0.2">
      <c r="A34" s="51"/>
      <c r="B34" s="55" t="s">
        <v>331</v>
      </c>
      <c r="C34" s="59"/>
      <c r="D34" s="53"/>
      <c r="E34" s="53"/>
      <c r="F34" s="52">
        <f t="shared" si="0"/>
        <v>0</v>
      </c>
    </row>
    <row r="35" spans="1:9" ht="15" x14ac:dyDescent="0.2">
      <c r="A35" s="51"/>
      <c r="B35" s="55" t="s">
        <v>332</v>
      </c>
      <c r="C35" s="59"/>
      <c r="D35" s="53"/>
      <c r="E35" s="53"/>
      <c r="F35" s="52">
        <f t="shared" si="0"/>
        <v>0</v>
      </c>
    </row>
    <row r="36" spans="1:9" s="44" customFormat="1" ht="15" x14ac:dyDescent="0.25">
      <c r="A36" s="56"/>
      <c r="B36" s="55"/>
      <c r="C36" s="58" t="s">
        <v>307</v>
      </c>
      <c r="D36" s="57">
        <f>SUM(D37:D42)</f>
        <v>0</v>
      </c>
      <c r="E36" s="57">
        <f>SUM(E37:E42)</f>
        <v>0</v>
      </c>
      <c r="F36" s="52">
        <f t="shared" si="0"/>
        <v>0</v>
      </c>
    </row>
    <row r="37" spans="1:9" s="44" customFormat="1" ht="15" x14ac:dyDescent="0.25">
      <c r="A37" s="56"/>
      <c r="B37" s="55" t="s">
        <v>333</v>
      </c>
      <c r="C37" s="54"/>
      <c r="D37" s="53"/>
      <c r="E37" s="53"/>
      <c r="F37" s="52">
        <f t="shared" si="0"/>
        <v>0</v>
      </c>
    </row>
    <row r="38" spans="1:9" s="44" customFormat="1" ht="15" x14ac:dyDescent="0.25">
      <c r="A38" s="56"/>
      <c r="B38" s="55" t="s">
        <v>334</v>
      </c>
      <c r="C38" s="54"/>
      <c r="D38" s="53"/>
      <c r="E38" s="53"/>
      <c r="F38" s="52">
        <f t="shared" si="0"/>
        <v>0</v>
      </c>
    </row>
    <row r="39" spans="1:9" s="44" customFormat="1" ht="15" x14ac:dyDescent="0.25">
      <c r="A39" s="56"/>
      <c r="B39" s="55" t="s">
        <v>335</v>
      </c>
      <c r="C39" s="54"/>
      <c r="D39" s="53"/>
      <c r="E39" s="53"/>
      <c r="F39" s="52">
        <f t="shared" si="0"/>
        <v>0</v>
      </c>
    </row>
    <row r="40" spans="1:9" ht="15" x14ac:dyDescent="0.2">
      <c r="A40" s="51"/>
      <c r="B40" s="55" t="s">
        <v>336</v>
      </c>
      <c r="C40" s="54"/>
      <c r="D40" s="53"/>
      <c r="E40" s="53"/>
      <c r="F40" s="52">
        <f t="shared" si="0"/>
        <v>0</v>
      </c>
    </row>
    <row r="41" spans="1:9" ht="15" x14ac:dyDescent="0.2">
      <c r="A41" s="51"/>
      <c r="B41" s="55" t="s">
        <v>337</v>
      </c>
      <c r="C41" s="54"/>
      <c r="D41" s="53"/>
      <c r="E41" s="53"/>
      <c r="F41" s="52">
        <f t="shared" si="0"/>
        <v>0</v>
      </c>
    </row>
    <row r="42" spans="1:9" ht="15" x14ac:dyDescent="0.2">
      <c r="A42" s="51"/>
      <c r="B42" s="55" t="s">
        <v>338</v>
      </c>
      <c r="C42" s="54"/>
      <c r="D42" s="53"/>
      <c r="E42" s="53"/>
      <c r="F42" s="52">
        <f t="shared" si="0"/>
        <v>0</v>
      </c>
    </row>
    <row r="43" spans="1:9" ht="15.75" thickBot="1" x14ac:dyDescent="0.25">
      <c r="A43" s="51"/>
      <c r="B43" s="50"/>
      <c r="C43" s="49" t="s">
        <v>302</v>
      </c>
      <c r="D43" s="48">
        <f>D36+D14+D29</f>
        <v>0</v>
      </c>
      <c r="E43" s="48">
        <f>E36+E14+E29</f>
        <v>0</v>
      </c>
      <c r="F43" s="47">
        <f t="shared" si="0"/>
        <v>0</v>
      </c>
    </row>
    <row r="45" spans="1:9" ht="14.25" customHeight="1" x14ac:dyDescent="0.2">
      <c r="B45" s="46" t="s">
        <v>303</v>
      </c>
    </row>
    <row r="46" spans="1:9" ht="14.25" customHeight="1" x14ac:dyDescent="0.2">
      <c r="B46" s="46"/>
    </row>
    <row r="47" spans="1:9" s="44" customFormat="1" ht="18" customHeight="1" x14ac:dyDescent="0.25">
      <c r="A47" s="94" t="s">
        <v>343</v>
      </c>
      <c r="B47" s="94"/>
      <c r="C47" s="94"/>
      <c r="D47" s="94"/>
      <c r="E47" s="94"/>
      <c r="F47" s="94"/>
      <c r="G47" s="94"/>
      <c r="H47" s="94"/>
      <c r="I47" s="45"/>
    </row>
    <row r="48" spans="1:9" ht="44.25" customHeight="1" x14ac:dyDescent="0.2">
      <c r="A48" s="95" t="s">
        <v>344</v>
      </c>
      <c r="B48" s="95"/>
      <c r="C48" s="95"/>
      <c r="D48" s="95"/>
      <c r="E48" s="95"/>
      <c r="F48" s="95"/>
      <c r="G48" s="95"/>
      <c r="H48" s="95"/>
    </row>
    <row r="49" spans="2:5" ht="20.25" customHeight="1" x14ac:dyDescent="0.2">
      <c r="B49" s="40"/>
      <c r="D49" s="41"/>
      <c r="E49" s="40"/>
    </row>
    <row r="50" spans="2:5" ht="23.25" customHeight="1" x14ac:dyDescent="0.2">
      <c r="B50" s="40"/>
      <c r="D50" s="41"/>
      <c r="E50" s="40"/>
    </row>
    <row r="51" spans="2:5" ht="15" x14ac:dyDescent="0.2">
      <c r="B51" s="40"/>
      <c r="D51" s="43"/>
      <c r="E51" s="42"/>
    </row>
    <row r="52" spans="2:5" ht="15" customHeight="1" x14ac:dyDescent="0.2">
      <c r="B52" s="40"/>
      <c r="D52" s="41"/>
      <c r="E52" s="40"/>
    </row>
  </sheetData>
  <sheetProtection algorithmName="SHA-512" hashValue="JxQPKHYI6bYzFJtpWb4wbQZYFRHD1b47kBYjwUK8S89d1R1nUSLqsgY3TpeId6+Rnke3SVBk7EagqbJtc4jOqw==" saltValue="0DxxDK+rahfRxlRnSv3inA==" spinCount="100000" sheet="1"/>
  <mergeCells count="11">
    <mergeCell ref="B7:F7"/>
    <mergeCell ref="B8:C9"/>
    <mergeCell ref="D8:F9"/>
    <mergeCell ref="A47:H47"/>
    <mergeCell ref="A48:H48"/>
    <mergeCell ref="A12:A13"/>
    <mergeCell ref="B12:B13"/>
    <mergeCell ref="C12:C13"/>
    <mergeCell ref="D12:E12"/>
    <mergeCell ref="B10:C11"/>
    <mergeCell ref="D10:F11"/>
  </mergeCells>
  <conditionalFormatting sqref="C15:C28">
    <cfRule type="cellIs" dxfId="9" priority="8" operator="equal">
      <formula>$V$6</formula>
    </cfRule>
  </conditionalFormatting>
  <conditionalFormatting sqref="C30:C35">
    <cfRule type="cellIs" dxfId="8" priority="7" operator="equal">
      <formula>$U$15</formula>
    </cfRule>
  </conditionalFormatting>
  <conditionalFormatting sqref="C37:C42">
    <cfRule type="cellIs" dxfId="7" priority="6" operator="equal">
      <formula>$U$27</formula>
    </cfRule>
  </conditionalFormatting>
  <conditionalFormatting sqref="D8:F9">
    <cfRule type="cellIs" dxfId="6" priority="5" operator="equal">
      <formula>$V$13</formula>
    </cfRule>
  </conditionalFormatting>
  <conditionalFormatting sqref="D10:F11">
    <cfRule type="cellIs" dxfId="5" priority="4" operator="equal">
      <formula>$V$13</formula>
    </cfRule>
  </conditionalFormatting>
  <conditionalFormatting sqref="D15:E28">
    <cfRule type="cellIs" dxfId="4" priority="3" operator="equal">
      <formula>$U$24</formula>
    </cfRule>
  </conditionalFormatting>
  <conditionalFormatting sqref="D30:E35">
    <cfRule type="cellIs" dxfId="3" priority="2" operator="equal">
      <formula>$S$21</formula>
    </cfRule>
  </conditionalFormatting>
  <conditionalFormatting sqref="D37:E42">
    <cfRule type="cellIs" dxfId="2" priority="1" operator="equal">
      <formula>$U$24</formula>
    </cfRule>
  </conditionalFormatting>
  <pageMargins left="0.39370078740157499" right="0.39370078740157499" top="0.39370078740157499" bottom="0.39370078740157499" header="0" footer="0"/>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topLeftCell="A13" zoomScale="110" zoomScaleNormal="110" workbookViewId="0">
      <selection activeCell="G21" sqref="G21"/>
    </sheetView>
  </sheetViews>
  <sheetFormatPr defaultRowHeight="15" x14ac:dyDescent="0.25"/>
  <cols>
    <col min="1" max="1" width="3.28515625" customWidth="1"/>
    <col min="2" max="2" width="4.5703125" style="31" customWidth="1"/>
    <col min="3" max="3" width="49.85546875" customWidth="1"/>
    <col min="4" max="4" width="15.140625" customWidth="1"/>
    <col min="5" max="5" width="13" customWidth="1"/>
    <col min="6" max="6" width="10.7109375" customWidth="1"/>
    <col min="7" max="7" width="107.5703125" customWidth="1"/>
  </cols>
  <sheetData>
    <row r="2" spans="1:7" s="75" customFormat="1" ht="72.75" customHeight="1" x14ac:dyDescent="0.3">
      <c r="B2" s="99" t="s">
        <v>342</v>
      </c>
      <c r="C2" s="99"/>
      <c r="D2" s="99"/>
      <c r="E2" s="99"/>
      <c r="F2" s="99"/>
      <c r="G2" s="99"/>
    </row>
    <row r="4" spans="1:7" ht="15" customHeight="1" x14ac:dyDescent="0.25">
      <c r="A4" s="21"/>
      <c r="B4" s="32"/>
      <c r="C4" s="20"/>
    </row>
    <row r="5" spans="1:7" ht="15" customHeight="1" x14ac:dyDescent="0.25">
      <c r="A5" s="100"/>
      <c r="B5" s="101" t="s">
        <v>1</v>
      </c>
      <c r="C5" s="102" t="s">
        <v>2</v>
      </c>
      <c r="D5" s="104" t="s">
        <v>3</v>
      </c>
      <c r="E5" s="105"/>
      <c r="F5" s="105"/>
      <c r="G5" s="25"/>
    </row>
    <row r="6" spans="1:7" ht="99.75" customHeight="1" x14ac:dyDescent="0.25">
      <c r="A6" s="100"/>
      <c r="B6" s="101"/>
      <c r="C6" s="103"/>
      <c r="D6" s="26" t="s">
        <v>308</v>
      </c>
      <c r="E6" s="26" t="s">
        <v>306</v>
      </c>
      <c r="F6" s="26" t="s">
        <v>305</v>
      </c>
      <c r="G6" s="22" t="s">
        <v>304</v>
      </c>
    </row>
    <row r="7" spans="1:7" x14ac:dyDescent="0.25">
      <c r="A7" s="18"/>
      <c r="B7" s="33"/>
      <c r="C7" s="24" t="str">
        <f>'პროტოტიპის ბიუჯეტი'!C14</f>
        <v>საქონელი და მომსახურება</v>
      </c>
      <c r="D7" s="23">
        <f>'პროტოტიპის ბიუჯეტი'!D14</f>
        <v>0</v>
      </c>
      <c r="E7" s="23">
        <f>'პროტოტიპის ბიუჯეტი'!E14</f>
        <v>0</v>
      </c>
      <c r="F7" s="23">
        <f>'პროტოტიპის ბიუჯეტი'!F14</f>
        <v>0</v>
      </c>
      <c r="G7" s="35"/>
    </row>
    <row r="8" spans="1:7" ht="78" customHeight="1" x14ac:dyDescent="0.25">
      <c r="A8" s="16"/>
      <c r="B8" s="33" t="s">
        <v>310</v>
      </c>
      <c r="C8" s="27">
        <f>'პროტოტიპის ბიუჯეტი'!C15</f>
        <v>0</v>
      </c>
      <c r="D8" s="23">
        <f>'პროტოტიპის ბიუჯეტი'!D15</f>
        <v>0</v>
      </c>
      <c r="E8" s="23">
        <f>'პროტოტიპის ბიუჯეტი'!E15</f>
        <v>0</v>
      </c>
      <c r="F8" s="23">
        <f>'პროტოტიპის ბიუჯეტი'!F15</f>
        <v>0</v>
      </c>
      <c r="G8" s="35"/>
    </row>
    <row r="9" spans="1:7" ht="84" customHeight="1" x14ac:dyDescent="0.25">
      <c r="A9" s="16"/>
      <c r="B9" s="33" t="s">
        <v>311</v>
      </c>
      <c r="C9" s="28">
        <f>'პროტოტიპის ბიუჯეტი'!C16</f>
        <v>0</v>
      </c>
      <c r="D9" s="23">
        <f>'პროტოტიპის ბიუჯეტი'!D16</f>
        <v>0</v>
      </c>
      <c r="E9" s="23">
        <f>'პროტოტიპის ბიუჯეტი'!E16</f>
        <v>0</v>
      </c>
      <c r="F9" s="23">
        <f>'პროტოტიპის ბიუჯეტი'!F16</f>
        <v>0</v>
      </c>
      <c r="G9" s="35"/>
    </row>
    <row r="10" spans="1:7" ht="88.5" customHeight="1" x14ac:dyDescent="0.25">
      <c r="A10" s="16"/>
      <c r="B10" s="33" t="s">
        <v>312</v>
      </c>
      <c r="C10" s="29">
        <f>'პროტოტიპის ბიუჯეტი'!C17</f>
        <v>0</v>
      </c>
      <c r="D10" s="23">
        <f>'პროტოტიპის ბიუჯეტი'!D17</f>
        <v>0</v>
      </c>
      <c r="E10" s="23">
        <f>'პროტოტიპის ბიუჯეტი'!E17</f>
        <v>0</v>
      </c>
      <c r="F10" s="23">
        <f>'პროტოტიპის ბიუჯეტი'!F17</f>
        <v>0</v>
      </c>
      <c r="G10" s="35"/>
    </row>
    <row r="11" spans="1:7" ht="81.75" customHeight="1" x14ac:dyDescent="0.25">
      <c r="A11" s="16"/>
      <c r="B11" s="33" t="s">
        <v>313</v>
      </c>
      <c r="C11" s="28">
        <f>'პროტოტიპის ბიუჯეტი'!C18</f>
        <v>0</v>
      </c>
      <c r="D11" s="23">
        <f>'პროტოტიპის ბიუჯეტი'!D18</f>
        <v>0</v>
      </c>
      <c r="E11" s="23">
        <f>'პროტოტიპის ბიუჯეტი'!E18</f>
        <v>0</v>
      </c>
      <c r="F11" s="23">
        <f>'პროტოტიპის ბიუჯეტი'!F18</f>
        <v>0</v>
      </c>
      <c r="G11" s="35"/>
    </row>
    <row r="12" spans="1:7" ht="78.75" customHeight="1" x14ac:dyDescent="0.25">
      <c r="A12" s="17"/>
      <c r="B12" s="33" t="s">
        <v>314</v>
      </c>
      <c r="C12" s="29">
        <f>'პროტოტიპის ბიუჯეტი'!C19</f>
        <v>0</v>
      </c>
      <c r="D12" s="23">
        <f>'პროტოტიპის ბიუჯეტი'!D19</f>
        <v>0</v>
      </c>
      <c r="E12" s="23">
        <f>'პროტოტიპის ბიუჯეტი'!E19</f>
        <v>0</v>
      </c>
      <c r="F12" s="23">
        <f>'პროტოტიპის ბიუჯეტი'!F19</f>
        <v>0</v>
      </c>
      <c r="G12" s="35"/>
    </row>
    <row r="13" spans="1:7" ht="76.5" customHeight="1" x14ac:dyDescent="0.25">
      <c r="A13" s="17"/>
      <c r="B13" s="33" t="s">
        <v>315</v>
      </c>
      <c r="C13" s="28">
        <f>'პროტოტიპის ბიუჯეტი'!C20</f>
        <v>0</v>
      </c>
      <c r="D13" s="23">
        <f>'პროტოტიპის ბიუჯეტი'!D20</f>
        <v>0</v>
      </c>
      <c r="E13" s="23">
        <f>'პროტოტიპის ბიუჯეტი'!E20</f>
        <v>0</v>
      </c>
      <c r="F13" s="23">
        <f>'პროტოტიპის ბიუჯეტი'!F20</f>
        <v>0</v>
      </c>
      <c r="G13" s="35"/>
    </row>
    <row r="14" spans="1:7" ht="72.75" customHeight="1" x14ac:dyDescent="0.25">
      <c r="A14" s="17"/>
      <c r="B14" s="33" t="s">
        <v>316</v>
      </c>
      <c r="C14" s="29">
        <f>'პროტოტიპის ბიუჯეტი'!C21</f>
        <v>0</v>
      </c>
      <c r="D14" s="23">
        <f>'პროტოტიპის ბიუჯეტი'!D21</f>
        <v>0</v>
      </c>
      <c r="E14" s="23">
        <f>'პროტოტიპის ბიუჯეტი'!E21</f>
        <v>0</v>
      </c>
      <c r="F14" s="23">
        <f>'პროტოტიპის ბიუჯეტი'!F21</f>
        <v>0</v>
      </c>
      <c r="G14" s="35"/>
    </row>
    <row r="15" spans="1:7" x14ac:dyDescent="0.25">
      <c r="A15" s="17"/>
      <c r="B15" s="33" t="s">
        <v>317</v>
      </c>
      <c r="C15" s="28">
        <f>'პროტოტიპის ბიუჯეტი'!C22</f>
        <v>0</v>
      </c>
      <c r="D15" s="23">
        <f>'პროტოტიპის ბიუჯეტი'!D22</f>
        <v>0</v>
      </c>
      <c r="E15" s="23">
        <f>'პროტოტიპის ბიუჯეტი'!E22</f>
        <v>0</v>
      </c>
      <c r="F15" s="23">
        <f>'პროტოტიპის ბიუჯეტი'!F22</f>
        <v>0</v>
      </c>
      <c r="G15" s="35"/>
    </row>
    <row r="16" spans="1:7" x14ac:dyDescent="0.25">
      <c r="A16" s="17"/>
      <c r="B16" s="33" t="s">
        <v>318</v>
      </c>
      <c r="C16" s="29">
        <f>'პროტოტიპის ბიუჯეტი'!C23</f>
        <v>0</v>
      </c>
      <c r="D16" s="23">
        <f>'პროტოტიპის ბიუჯეტი'!D23</f>
        <v>0</v>
      </c>
      <c r="E16" s="23">
        <f>'პროტოტიპის ბიუჯეტი'!E23</f>
        <v>0</v>
      </c>
      <c r="F16" s="23">
        <f>'პროტოტიპის ბიუჯეტი'!F23</f>
        <v>0</v>
      </c>
      <c r="G16" s="35"/>
    </row>
    <row r="17" spans="1:7" x14ac:dyDescent="0.25">
      <c r="A17" s="17"/>
      <c r="B17" s="33" t="s">
        <v>319</v>
      </c>
      <c r="C17" s="28">
        <f>'პროტოტიპის ბიუჯეტი'!C24</f>
        <v>0</v>
      </c>
      <c r="D17" s="23">
        <f>'პროტოტიპის ბიუჯეტი'!D24</f>
        <v>0</v>
      </c>
      <c r="E17" s="23">
        <f>'პროტოტიპის ბიუჯეტი'!E24</f>
        <v>0</v>
      </c>
      <c r="F17" s="23">
        <f>'პროტოტიპის ბიუჯეტი'!F24</f>
        <v>0</v>
      </c>
      <c r="G17" s="35"/>
    </row>
    <row r="18" spans="1:7" x14ac:dyDescent="0.25">
      <c r="A18" s="17"/>
      <c r="B18" s="33" t="s">
        <v>320</v>
      </c>
      <c r="C18" s="29">
        <f>'პროტოტიპის ბიუჯეტი'!C25</f>
        <v>0</v>
      </c>
      <c r="D18" s="23">
        <f>'პროტოტიპის ბიუჯეტი'!D25</f>
        <v>0</v>
      </c>
      <c r="E18" s="23">
        <f>'პროტოტიპის ბიუჯეტი'!E25</f>
        <v>0</v>
      </c>
      <c r="F18" s="23">
        <f>'პროტოტიპის ბიუჯეტი'!F25</f>
        <v>0</v>
      </c>
      <c r="G18" s="35"/>
    </row>
    <row r="19" spans="1:7" x14ac:dyDescent="0.25">
      <c r="A19" s="17"/>
      <c r="B19" s="33" t="s">
        <v>321</v>
      </c>
      <c r="C19" s="28">
        <f>'პროტოტიპის ბიუჯეტი'!C26</f>
        <v>0</v>
      </c>
      <c r="D19" s="23">
        <f>'პროტოტიპის ბიუჯეტი'!D26</f>
        <v>0</v>
      </c>
      <c r="E19" s="23">
        <f>'პროტოტიპის ბიუჯეტი'!E26</f>
        <v>0</v>
      </c>
      <c r="F19" s="23">
        <f>'პროტოტიპის ბიუჯეტი'!F26</f>
        <v>0</v>
      </c>
      <c r="G19" s="35"/>
    </row>
    <row r="20" spans="1:7" x14ac:dyDescent="0.25">
      <c r="A20" s="17"/>
      <c r="B20" s="33" t="s">
        <v>322</v>
      </c>
      <c r="C20" s="29">
        <f>'პროტოტიპის ბიუჯეტი'!C27</f>
        <v>0</v>
      </c>
      <c r="D20" s="23">
        <f>'პროტოტიპის ბიუჯეტი'!D27</f>
        <v>0</v>
      </c>
      <c r="E20" s="23">
        <f>'პროტოტიპის ბიუჯეტი'!E27</f>
        <v>0</v>
      </c>
      <c r="F20" s="23">
        <f>'პროტოტიპის ბიუჯეტი'!F27</f>
        <v>0</v>
      </c>
      <c r="G20" s="35"/>
    </row>
    <row r="21" spans="1:7" ht="45" customHeight="1" x14ac:dyDescent="0.25">
      <c r="A21" s="17"/>
      <c r="B21" s="33" t="s">
        <v>323</v>
      </c>
      <c r="C21" s="28">
        <f>'პროტოტიპის ბიუჯეტი'!C28</f>
        <v>0</v>
      </c>
      <c r="D21" s="23">
        <f>'პროტოტიპის ბიუჯეტი'!D28</f>
        <v>0</v>
      </c>
      <c r="E21" s="23">
        <f>'პროტოტიპის ბიუჯეტი'!E28</f>
        <v>0</v>
      </c>
      <c r="F21" s="23">
        <f>'პროტოტიპის ბიუჯეტი'!F28</f>
        <v>0</v>
      </c>
      <c r="G21" s="35"/>
    </row>
    <row r="22" spans="1:7" x14ac:dyDescent="0.25">
      <c r="A22" s="18"/>
      <c r="B22" s="33"/>
      <c r="C22" s="24" t="str">
        <f>'პროტოტიპის ბიუჯეტი'!C29</f>
        <v>არაფინანსური აქტივები**</v>
      </c>
      <c r="D22" s="23">
        <f>'პროტოტიპის ბიუჯეტი'!D29</f>
        <v>0</v>
      </c>
      <c r="E22" s="23">
        <f>'პროტოტიპის ბიუჯეტი'!E29</f>
        <v>0</v>
      </c>
      <c r="F22" s="23">
        <f>'პროტოტიპის ბიუჯეტი'!F29</f>
        <v>0</v>
      </c>
      <c r="G22" s="35"/>
    </row>
    <row r="23" spans="1:7" x14ac:dyDescent="0.25">
      <c r="A23" s="19"/>
      <c r="B23" s="33" t="s">
        <v>327</v>
      </c>
      <c r="C23" s="29">
        <f>'პროტოტიპის ბიუჯეტი'!C30</f>
        <v>0</v>
      </c>
      <c r="D23" s="23">
        <f>'პროტოტიპის ბიუჯეტი'!D30</f>
        <v>0</v>
      </c>
      <c r="E23" s="23">
        <f>'პროტოტიპის ბიუჯეტი'!E30</f>
        <v>0</v>
      </c>
      <c r="F23" s="23">
        <f>'პროტოტიპის ბიუჯეტი'!F30</f>
        <v>0</v>
      </c>
      <c r="G23" s="35"/>
    </row>
    <row r="24" spans="1:7" ht="43.5" customHeight="1" x14ac:dyDescent="0.25">
      <c r="A24" s="19"/>
      <c r="B24" s="33" t="s">
        <v>328</v>
      </c>
      <c r="C24" s="30">
        <f>'პროტოტიპის ბიუჯეტი'!C31</f>
        <v>0</v>
      </c>
      <c r="D24" s="23">
        <f>'პროტოტიპის ბიუჯეტი'!D31</f>
        <v>0</v>
      </c>
      <c r="E24" s="23">
        <f>'პროტოტიპის ბიუჯეტი'!E31</f>
        <v>0</v>
      </c>
      <c r="F24" s="23">
        <f>'პროტოტიპის ბიუჯეტი'!F31</f>
        <v>0</v>
      </c>
      <c r="G24" s="35"/>
    </row>
    <row r="25" spans="1:7" ht="55.5" customHeight="1" x14ac:dyDescent="0.25">
      <c r="A25" s="19"/>
      <c r="B25" s="33" t="s">
        <v>329</v>
      </c>
      <c r="C25" s="29">
        <f>'პროტოტიპის ბიუჯეტი'!C32</f>
        <v>0</v>
      </c>
      <c r="D25" s="23">
        <f>'პროტოტიპის ბიუჯეტი'!D32</f>
        <v>0</v>
      </c>
      <c r="E25" s="23">
        <f>'პროტოტიპის ბიუჯეტი'!E32</f>
        <v>0</v>
      </c>
      <c r="F25" s="23">
        <f>'პროტოტიპის ბიუჯეტი'!F32</f>
        <v>0</v>
      </c>
      <c r="G25" s="35"/>
    </row>
    <row r="26" spans="1:7" ht="42.75" customHeight="1" x14ac:dyDescent="0.25">
      <c r="A26" s="19"/>
      <c r="B26" s="33" t="s">
        <v>330</v>
      </c>
      <c r="C26" s="30">
        <f>'პროტოტიპის ბიუჯეტი'!C33</f>
        <v>0</v>
      </c>
      <c r="D26" s="23">
        <f>'პროტოტიპის ბიუჯეტი'!D33</f>
        <v>0</v>
      </c>
      <c r="E26" s="23">
        <f>'პროტოტიპის ბიუჯეტი'!E33</f>
        <v>0</v>
      </c>
      <c r="F26" s="23">
        <f>'პროტოტიპის ბიუჯეტი'!F33</f>
        <v>0</v>
      </c>
      <c r="G26" s="35"/>
    </row>
    <row r="27" spans="1:7" ht="48.75" customHeight="1" x14ac:dyDescent="0.25">
      <c r="A27" s="19"/>
      <c r="B27" s="33" t="s">
        <v>331</v>
      </c>
      <c r="C27" s="29">
        <f>'პროტოტიპის ბიუჯეტი'!C34</f>
        <v>0</v>
      </c>
      <c r="D27" s="23">
        <f>'პროტოტიპის ბიუჯეტი'!D34</f>
        <v>0</v>
      </c>
      <c r="E27" s="23">
        <f>'პროტოტიპის ბიუჯეტი'!E34</f>
        <v>0</v>
      </c>
      <c r="F27" s="23">
        <f>'პროტოტიპის ბიუჯეტი'!F34</f>
        <v>0</v>
      </c>
      <c r="G27" s="35"/>
    </row>
    <row r="28" spans="1:7" ht="44.25" customHeight="1" x14ac:dyDescent="0.25">
      <c r="A28" s="19"/>
      <c r="B28" s="33" t="s">
        <v>332</v>
      </c>
      <c r="C28" s="30">
        <f>'პროტოტიპის ბიუჯეტი'!C35</f>
        <v>0</v>
      </c>
      <c r="D28" s="23">
        <f>'პროტოტიპის ბიუჯეტი'!D35</f>
        <v>0</v>
      </c>
      <c r="E28" s="23">
        <f>'პროტოტიპის ბიუჯეტი'!E35</f>
        <v>0</v>
      </c>
      <c r="F28" s="23">
        <f>'პროტოტიპის ბიუჯეტი'!F35</f>
        <v>0</v>
      </c>
      <c r="G28" s="35"/>
    </row>
    <row r="29" spans="1:7" x14ac:dyDescent="0.25">
      <c r="A29" s="18"/>
      <c r="B29" s="33"/>
      <c r="C29" s="24" t="str">
        <f>'პროტოტიპის ბიუჯეტი'!C36</f>
        <v>ზედნადები ხარჯი</v>
      </c>
      <c r="D29" s="23">
        <f>'პროტოტიპის ბიუჯეტი'!D36</f>
        <v>0</v>
      </c>
      <c r="E29" s="23">
        <f>'პროტოტიპის ბიუჯეტი'!E36</f>
        <v>0</v>
      </c>
      <c r="F29" s="23">
        <f>'პროტოტიპის ბიუჯეტი'!F36</f>
        <v>0</v>
      </c>
      <c r="G29" s="35"/>
    </row>
    <row r="30" spans="1:7" ht="37.5" customHeight="1" x14ac:dyDescent="0.25">
      <c r="A30" s="18"/>
      <c r="B30" s="33" t="s">
        <v>333</v>
      </c>
      <c r="C30" s="30">
        <f>'პროტოტიპის ბიუჯეტი'!C37</f>
        <v>0</v>
      </c>
      <c r="D30" s="23">
        <f>'პროტოტიპის ბიუჯეტი'!D37</f>
        <v>0</v>
      </c>
      <c r="E30" s="23">
        <f>'პროტოტიპის ბიუჯეტი'!E37</f>
        <v>0</v>
      </c>
      <c r="F30" s="23">
        <f>'პროტოტიპის ბიუჯეტი'!F37</f>
        <v>0</v>
      </c>
      <c r="G30" s="35"/>
    </row>
    <row r="31" spans="1:7" ht="48" customHeight="1" x14ac:dyDescent="0.25">
      <c r="A31" s="18"/>
      <c r="B31" s="33" t="s">
        <v>334</v>
      </c>
      <c r="C31" s="30">
        <f>'პროტოტიპის ბიუჯეტი'!C38</f>
        <v>0</v>
      </c>
      <c r="D31" s="23">
        <f>'პროტოტიპის ბიუჯეტი'!D38</f>
        <v>0</v>
      </c>
      <c r="E31" s="23">
        <f>'პროტოტიპის ბიუჯეტი'!E38</f>
        <v>0</v>
      </c>
      <c r="F31" s="23">
        <f>'პროტოტიპის ბიუჯეტი'!F38</f>
        <v>0</v>
      </c>
      <c r="G31" s="35"/>
    </row>
    <row r="32" spans="1:7" ht="40.5" customHeight="1" x14ac:dyDescent="0.25">
      <c r="A32" s="18"/>
      <c r="B32" s="33" t="s">
        <v>335</v>
      </c>
      <c r="C32" s="30">
        <f>'პროტოტიპის ბიუჯეტი'!C39</f>
        <v>0</v>
      </c>
      <c r="D32" s="23">
        <f>'პროტოტიპის ბიუჯეტი'!D39</f>
        <v>0</v>
      </c>
      <c r="E32" s="23">
        <f>'პროტოტიპის ბიუჯეტი'!E39</f>
        <v>0</v>
      </c>
      <c r="F32" s="23">
        <f>'პროტოტიპის ბიუჯეტი'!F39</f>
        <v>0</v>
      </c>
      <c r="G32" s="35"/>
    </row>
    <row r="33" spans="1:7" ht="36" customHeight="1" x14ac:dyDescent="0.25">
      <c r="A33" s="19"/>
      <c r="B33" s="33" t="s">
        <v>336</v>
      </c>
      <c r="C33" s="30">
        <f>'პროტოტიპის ბიუჯეტი'!C40</f>
        <v>0</v>
      </c>
      <c r="D33" s="23">
        <f>'პროტოტიპის ბიუჯეტი'!D40</f>
        <v>0</v>
      </c>
      <c r="E33" s="23">
        <f>'პროტოტიპის ბიუჯეტი'!E40</f>
        <v>0</v>
      </c>
      <c r="F33" s="23">
        <f>'პროტოტიპის ბიუჯეტი'!F40</f>
        <v>0</v>
      </c>
      <c r="G33" s="35"/>
    </row>
    <row r="34" spans="1:7" x14ac:dyDescent="0.25">
      <c r="A34" s="19"/>
      <c r="B34" s="33" t="s">
        <v>337</v>
      </c>
      <c r="C34" s="30">
        <f>'პროტოტიპის ბიუჯეტი'!C41</f>
        <v>0</v>
      </c>
      <c r="D34" s="23">
        <f>'პროტოტიპის ბიუჯეტი'!D41</f>
        <v>0</v>
      </c>
      <c r="E34" s="23">
        <f>'პროტოტიპის ბიუჯეტი'!E41</f>
        <v>0</v>
      </c>
      <c r="F34" s="23">
        <f>'პროტოტიპის ბიუჯეტი'!F41</f>
        <v>0</v>
      </c>
      <c r="G34" s="35"/>
    </row>
    <row r="35" spans="1:7" x14ac:dyDescent="0.25">
      <c r="A35" s="19"/>
      <c r="B35" s="33" t="s">
        <v>338</v>
      </c>
      <c r="C35" s="30">
        <f>'პროტოტიპის ბიუჯეტი'!C42</f>
        <v>0</v>
      </c>
      <c r="D35" s="23">
        <f>'პროტოტიპის ბიუჯეტი'!D42</f>
        <v>0</v>
      </c>
      <c r="E35" s="23">
        <f>'პროტოტიპის ბიუჯეტი'!E42</f>
        <v>0</v>
      </c>
      <c r="F35" s="23">
        <f>'პროტოტიპის ბიუჯეტი'!F42</f>
        <v>0</v>
      </c>
      <c r="G35" s="35"/>
    </row>
    <row r="36" spans="1:7" x14ac:dyDescent="0.25">
      <c r="A36" s="19"/>
      <c r="B36" s="34"/>
      <c r="C36" s="24" t="str">
        <f>'პროტოტიპის ბიუჯეტი'!C43</f>
        <v xml:space="preserve">ჯამი </v>
      </c>
      <c r="D36" s="23">
        <f>'პროტოტიპის ბიუჯეტი'!D43</f>
        <v>0</v>
      </c>
      <c r="E36" s="23">
        <f>'პროტოტიპის ბიუჯეტი'!E43</f>
        <v>0</v>
      </c>
      <c r="F36" s="23">
        <f>'პროტოტიპის ბიუჯეტი'!F43</f>
        <v>0</v>
      </c>
      <c r="G36" s="35"/>
    </row>
  </sheetData>
  <sheetProtection algorithmName="SHA-512" hashValue="o8is6W+72mfVeb4SX8jVP/omVLfH6CvrjXaXCJ6aLnNXRzf24bt1N9JgV1/DYCQKHZsOYTO56/0gYlERMcxbJw==" saltValue="X16EvRFPXbSBmy7Bmsm8tw==" spinCount="100000" sheet="1" objects="1" scenarios="1"/>
  <mergeCells count="5">
    <mergeCell ref="B2:G2"/>
    <mergeCell ref="A5:A6"/>
    <mergeCell ref="B5:B6"/>
    <mergeCell ref="C5:C6"/>
    <mergeCell ref="D5:F5"/>
  </mergeCells>
  <conditionalFormatting sqref="G9:G36 G7">
    <cfRule type="containsBlanks" dxfId="1" priority="3">
      <formula>LEN(TRIM(G7))=0</formula>
    </cfRule>
  </conditionalFormatting>
  <conditionalFormatting sqref="G8">
    <cfRule type="containsBlanks" dxfId="0" priority="1">
      <formula>LEN(TRIM(G8))=0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workbookViewId="0">
      <selection activeCell="D1" sqref="D1:D2"/>
    </sheetView>
  </sheetViews>
  <sheetFormatPr defaultRowHeight="15" x14ac:dyDescent="0.25"/>
  <cols>
    <col min="1" max="1" width="18.85546875" customWidth="1"/>
    <col min="2" max="2" width="15.85546875" bestFit="1" customWidth="1"/>
  </cols>
  <sheetData>
    <row r="1" spans="1:4" x14ac:dyDescent="0.25">
      <c r="A1" t="s">
        <v>20</v>
      </c>
      <c r="B1" t="s">
        <v>17</v>
      </c>
      <c r="C1" t="s">
        <v>23</v>
      </c>
      <c r="D1" t="s">
        <v>298</v>
      </c>
    </row>
    <row r="2" spans="1:4" x14ac:dyDescent="0.25">
      <c r="A2" t="s">
        <v>21</v>
      </c>
      <c r="B2" t="s">
        <v>18</v>
      </c>
      <c r="C2" t="s">
        <v>24</v>
      </c>
      <c r="D2" t="s">
        <v>299</v>
      </c>
    </row>
    <row r="3" spans="1:4" x14ac:dyDescent="0.25">
      <c r="A3" t="s">
        <v>22</v>
      </c>
      <c r="C3" t="s">
        <v>25</v>
      </c>
    </row>
    <row r="4" spans="1:4" x14ac:dyDescent="0.25">
      <c r="C4" t="s">
        <v>26</v>
      </c>
    </row>
    <row r="5" spans="1:4" x14ac:dyDescent="0.25">
      <c r="C5" t="s">
        <v>27</v>
      </c>
    </row>
    <row r="6" spans="1:4" x14ac:dyDescent="0.25">
      <c r="C6" t="s">
        <v>28</v>
      </c>
    </row>
    <row r="7" spans="1:4" x14ac:dyDescent="0.25">
      <c r="C7" t="s">
        <v>29</v>
      </c>
    </row>
    <row r="8" spans="1:4" x14ac:dyDescent="0.25">
      <c r="C8" t="s">
        <v>30</v>
      </c>
    </row>
    <row r="9" spans="1:4" x14ac:dyDescent="0.25">
      <c r="C9" t="s">
        <v>31</v>
      </c>
    </row>
    <row r="10" spans="1:4" x14ac:dyDescent="0.25">
      <c r="C10" t="s">
        <v>32</v>
      </c>
    </row>
    <row r="11" spans="1:4" x14ac:dyDescent="0.25">
      <c r="C11" t="s">
        <v>33</v>
      </c>
    </row>
    <row r="12" spans="1:4" x14ac:dyDescent="0.25">
      <c r="C12" t="s">
        <v>34</v>
      </c>
    </row>
    <row r="13" spans="1:4" x14ac:dyDescent="0.25">
      <c r="C13" t="s">
        <v>35</v>
      </c>
    </row>
    <row r="14" spans="1:4" x14ac:dyDescent="0.25">
      <c r="C14" t="s">
        <v>36</v>
      </c>
    </row>
    <row r="15" spans="1:4" x14ac:dyDescent="0.25">
      <c r="C15" t="s">
        <v>37</v>
      </c>
    </row>
    <row r="16" spans="1:4" x14ac:dyDescent="0.25">
      <c r="C16" t="s">
        <v>38</v>
      </c>
    </row>
    <row r="17" spans="3:3" x14ac:dyDescent="0.25">
      <c r="C17" t="s">
        <v>39</v>
      </c>
    </row>
    <row r="18" spans="3:3" x14ac:dyDescent="0.25">
      <c r="C18" t="s">
        <v>40</v>
      </c>
    </row>
    <row r="19" spans="3:3" x14ac:dyDescent="0.25">
      <c r="C19" t="s">
        <v>41</v>
      </c>
    </row>
    <row r="20" spans="3:3" x14ac:dyDescent="0.25">
      <c r="C20" t="s">
        <v>42</v>
      </c>
    </row>
    <row r="21" spans="3:3" x14ac:dyDescent="0.25">
      <c r="C21" t="s">
        <v>43</v>
      </c>
    </row>
    <row r="22" spans="3:3" x14ac:dyDescent="0.25">
      <c r="C22" t="s">
        <v>44</v>
      </c>
    </row>
    <row r="23" spans="3:3" x14ac:dyDescent="0.25">
      <c r="C23" t="s">
        <v>45</v>
      </c>
    </row>
    <row r="24" spans="3:3" x14ac:dyDescent="0.25">
      <c r="C24" t="s">
        <v>46</v>
      </c>
    </row>
    <row r="25" spans="3:3" x14ac:dyDescent="0.25">
      <c r="C25" t="s">
        <v>47</v>
      </c>
    </row>
    <row r="26" spans="3:3" x14ac:dyDescent="0.25">
      <c r="C26" t="s">
        <v>48</v>
      </c>
    </row>
    <row r="27" spans="3:3" x14ac:dyDescent="0.25">
      <c r="C27" t="s">
        <v>49</v>
      </c>
    </row>
    <row r="28" spans="3:3" x14ac:dyDescent="0.25">
      <c r="C28" t="s">
        <v>50</v>
      </c>
    </row>
    <row r="29" spans="3:3" x14ac:dyDescent="0.25">
      <c r="C29" t="s">
        <v>51</v>
      </c>
    </row>
    <row r="30" spans="3:3" x14ac:dyDescent="0.25">
      <c r="C30" t="s">
        <v>52</v>
      </c>
    </row>
    <row r="31" spans="3:3" x14ac:dyDescent="0.25">
      <c r="C31" t="s">
        <v>53</v>
      </c>
    </row>
    <row r="32" spans="3:3" x14ac:dyDescent="0.25">
      <c r="C32" t="s">
        <v>54</v>
      </c>
    </row>
    <row r="33" spans="3:3" x14ac:dyDescent="0.25">
      <c r="C33" t="s">
        <v>55</v>
      </c>
    </row>
    <row r="34" spans="3:3" x14ac:dyDescent="0.25">
      <c r="C34" t="s">
        <v>56</v>
      </c>
    </row>
    <row r="35" spans="3:3" x14ac:dyDescent="0.25">
      <c r="C35" t="s">
        <v>57</v>
      </c>
    </row>
    <row r="36" spans="3:3" x14ac:dyDescent="0.25">
      <c r="C36" t="s">
        <v>58</v>
      </c>
    </row>
    <row r="37" spans="3:3" x14ac:dyDescent="0.25">
      <c r="C37" t="s">
        <v>59</v>
      </c>
    </row>
    <row r="38" spans="3:3" x14ac:dyDescent="0.25">
      <c r="C38" t="s">
        <v>60</v>
      </c>
    </row>
    <row r="39" spans="3:3" x14ac:dyDescent="0.25">
      <c r="C39" t="s">
        <v>61</v>
      </c>
    </row>
    <row r="40" spans="3:3" x14ac:dyDescent="0.25">
      <c r="C40" t="s">
        <v>62</v>
      </c>
    </row>
    <row r="41" spans="3:3" x14ac:dyDescent="0.25">
      <c r="C41" t="s">
        <v>63</v>
      </c>
    </row>
    <row r="42" spans="3:3" x14ac:dyDescent="0.25">
      <c r="C42" t="s">
        <v>64</v>
      </c>
    </row>
    <row r="43" spans="3:3" x14ac:dyDescent="0.25">
      <c r="C43" t="s">
        <v>65</v>
      </c>
    </row>
    <row r="44" spans="3:3" x14ac:dyDescent="0.25">
      <c r="C44" t="s">
        <v>66</v>
      </c>
    </row>
    <row r="45" spans="3:3" x14ac:dyDescent="0.25">
      <c r="C45" t="s">
        <v>67</v>
      </c>
    </row>
    <row r="46" spans="3:3" x14ac:dyDescent="0.25">
      <c r="C46" t="s">
        <v>68</v>
      </c>
    </row>
    <row r="47" spans="3:3" x14ac:dyDescent="0.25">
      <c r="C47" t="s">
        <v>69</v>
      </c>
    </row>
    <row r="48" spans="3:3" x14ac:dyDescent="0.25">
      <c r="C48" t="s">
        <v>70</v>
      </c>
    </row>
    <row r="49" spans="3:3" x14ac:dyDescent="0.25">
      <c r="C49" t="s">
        <v>71</v>
      </c>
    </row>
    <row r="50" spans="3:3" x14ac:dyDescent="0.25">
      <c r="C50" t="s">
        <v>72</v>
      </c>
    </row>
    <row r="51" spans="3:3" x14ac:dyDescent="0.25">
      <c r="C51" t="s">
        <v>73</v>
      </c>
    </row>
    <row r="52" spans="3:3" x14ac:dyDescent="0.25">
      <c r="C52" t="s">
        <v>74</v>
      </c>
    </row>
    <row r="53" spans="3:3" x14ac:dyDescent="0.25">
      <c r="C53" t="s">
        <v>75</v>
      </c>
    </row>
    <row r="54" spans="3:3" x14ac:dyDescent="0.25">
      <c r="C54" t="s">
        <v>76</v>
      </c>
    </row>
    <row r="55" spans="3:3" x14ac:dyDescent="0.25">
      <c r="C55" t="s">
        <v>77</v>
      </c>
    </row>
    <row r="56" spans="3:3" x14ac:dyDescent="0.25">
      <c r="C56" t="s">
        <v>78</v>
      </c>
    </row>
    <row r="57" spans="3:3" x14ac:dyDescent="0.25">
      <c r="C57" t="s">
        <v>79</v>
      </c>
    </row>
    <row r="58" spans="3:3" x14ac:dyDescent="0.25">
      <c r="C58" t="s">
        <v>80</v>
      </c>
    </row>
    <row r="59" spans="3:3" x14ac:dyDescent="0.25">
      <c r="C59" t="s">
        <v>81</v>
      </c>
    </row>
    <row r="60" spans="3:3" x14ac:dyDescent="0.25">
      <c r="C60" t="s">
        <v>82</v>
      </c>
    </row>
    <row r="61" spans="3:3" x14ac:dyDescent="0.25">
      <c r="C61" t="s">
        <v>83</v>
      </c>
    </row>
    <row r="62" spans="3:3" x14ac:dyDescent="0.25">
      <c r="C62" t="s">
        <v>84</v>
      </c>
    </row>
    <row r="63" spans="3:3" x14ac:dyDescent="0.25">
      <c r="C63" t="s">
        <v>85</v>
      </c>
    </row>
    <row r="64" spans="3:3" x14ac:dyDescent="0.25">
      <c r="C64" t="s">
        <v>86</v>
      </c>
    </row>
    <row r="65" spans="3:3" x14ac:dyDescent="0.25">
      <c r="C65" t="s">
        <v>87</v>
      </c>
    </row>
    <row r="66" spans="3:3" x14ac:dyDescent="0.25">
      <c r="C66" t="s">
        <v>88</v>
      </c>
    </row>
    <row r="67" spans="3:3" x14ac:dyDescent="0.25">
      <c r="C67" t="s">
        <v>89</v>
      </c>
    </row>
    <row r="68" spans="3:3" x14ac:dyDescent="0.25">
      <c r="C68" t="s">
        <v>90</v>
      </c>
    </row>
    <row r="69" spans="3:3" x14ac:dyDescent="0.25">
      <c r="C69" t="s">
        <v>91</v>
      </c>
    </row>
    <row r="70" spans="3:3" x14ac:dyDescent="0.25">
      <c r="C70" t="s">
        <v>92</v>
      </c>
    </row>
    <row r="71" spans="3:3" x14ac:dyDescent="0.25">
      <c r="C71" t="s">
        <v>93</v>
      </c>
    </row>
    <row r="72" spans="3:3" x14ac:dyDescent="0.25">
      <c r="C72" t="s">
        <v>94</v>
      </c>
    </row>
    <row r="73" spans="3:3" x14ac:dyDescent="0.25">
      <c r="C73" t="s">
        <v>95</v>
      </c>
    </row>
    <row r="74" spans="3:3" x14ac:dyDescent="0.25">
      <c r="C74" t="s">
        <v>96</v>
      </c>
    </row>
    <row r="75" spans="3:3" x14ac:dyDescent="0.25">
      <c r="C75" t="s">
        <v>97</v>
      </c>
    </row>
    <row r="76" spans="3:3" x14ac:dyDescent="0.25">
      <c r="C76" t="s">
        <v>98</v>
      </c>
    </row>
    <row r="77" spans="3:3" x14ac:dyDescent="0.25">
      <c r="C77" t="s">
        <v>99</v>
      </c>
    </row>
    <row r="78" spans="3:3" x14ac:dyDescent="0.25">
      <c r="C78" t="s">
        <v>100</v>
      </c>
    </row>
    <row r="79" spans="3:3" x14ac:dyDescent="0.25">
      <c r="C79" t="s">
        <v>101</v>
      </c>
    </row>
    <row r="80" spans="3:3" x14ac:dyDescent="0.25">
      <c r="C80" t="s">
        <v>102</v>
      </c>
    </row>
    <row r="81" spans="3:3" x14ac:dyDescent="0.25">
      <c r="C81" t="s">
        <v>103</v>
      </c>
    </row>
    <row r="82" spans="3:3" x14ac:dyDescent="0.25">
      <c r="C82" t="s">
        <v>104</v>
      </c>
    </row>
    <row r="83" spans="3:3" x14ac:dyDescent="0.25">
      <c r="C83" t="s">
        <v>105</v>
      </c>
    </row>
    <row r="84" spans="3:3" x14ac:dyDescent="0.25">
      <c r="C84" t="s">
        <v>106</v>
      </c>
    </row>
    <row r="85" spans="3:3" x14ac:dyDescent="0.25">
      <c r="C85" t="s">
        <v>107</v>
      </c>
    </row>
    <row r="86" spans="3:3" x14ac:dyDescent="0.25">
      <c r="C86" t="s">
        <v>108</v>
      </c>
    </row>
    <row r="87" spans="3:3" x14ac:dyDescent="0.25">
      <c r="C87" t="s">
        <v>109</v>
      </c>
    </row>
    <row r="88" spans="3:3" x14ac:dyDescent="0.25">
      <c r="C88" t="s">
        <v>110</v>
      </c>
    </row>
    <row r="89" spans="3:3" x14ac:dyDescent="0.25">
      <c r="C89" t="s">
        <v>111</v>
      </c>
    </row>
    <row r="90" spans="3:3" x14ac:dyDescent="0.25">
      <c r="C90" t="s">
        <v>112</v>
      </c>
    </row>
    <row r="91" spans="3:3" x14ac:dyDescent="0.25">
      <c r="C91" t="s">
        <v>113</v>
      </c>
    </row>
    <row r="92" spans="3:3" x14ac:dyDescent="0.25">
      <c r="C92" t="s">
        <v>114</v>
      </c>
    </row>
    <row r="93" spans="3:3" x14ac:dyDescent="0.25">
      <c r="C93" t="s">
        <v>115</v>
      </c>
    </row>
    <row r="94" spans="3:3" x14ac:dyDescent="0.25">
      <c r="C94" t="s">
        <v>116</v>
      </c>
    </row>
    <row r="95" spans="3:3" x14ac:dyDescent="0.25">
      <c r="C95" t="s">
        <v>117</v>
      </c>
    </row>
    <row r="96" spans="3:3" x14ac:dyDescent="0.25">
      <c r="C96" t="s">
        <v>118</v>
      </c>
    </row>
    <row r="97" spans="3:3" x14ac:dyDescent="0.25">
      <c r="C97" t="s">
        <v>119</v>
      </c>
    </row>
    <row r="98" spans="3:3" x14ac:dyDescent="0.25">
      <c r="C98" t="s">
        <v>120</v>
      </c>
    </row>
    <row r="99" spans="3:3" x14ac:dyDescent="0.25">
      <c r="C99" t="s">
        <v>121</v>
      </c>
    </row>
    <row r="100" spans="3:3" x14ac:dyDescent="0.25">
      <c r="C100" t="s">
        <v>122</v>
      </c>
    </row>
    <row r="101" spans="3:3" x14ac:dyDescent="0.25">
      <c r="C101" t="s">
        <v>123</v>
      </c>
    </row>
    <row r="102" spans="3:3" x14ac:dyDescent="0.25">
      <c r="C102" t="s">
        <v>124</v>
      </c>
    </row>
    <row r="103" spans="3:3" x14ac:dyDescent="0.25">
      <c r="C103" t="s">
        <v>125</v>
      </c>
    </row>
    <row r="104" spans="3:3" x14ac:dyDescent="0.25">
      <c r="C104" t="s">
        <v>126</v>
      </c>
    </row>
    <row r="105" spans="3:3" x14ac:dyDescent="0.25">
      <c r="C105" t="s">
        <v>127</v>
      </c>
    </row>
    <row r="106" spans="3:3" x14ac:dyDescent="0.25">
      <c r="C106" t="s">
        <v>128</v>
      </c>
    </row>
    <row r="107" spans="3:3" x14ac:dyDescent="0.25">
      <c r="C107" t="s">
        <v>129</v>
      </c>
    </row>
    <row r="108" spans="3:3" x14ac:dyDescent="0.25">
      <c r="C108" t="s">
        <v>130</v>
      </c>
    </row>
    <row r="109" spans="3:3" x14ac:dyDescent="0.25">
      <c r="C109" t="s">
        <v>131</v>
      </c>
    </row>
    <row r="110" spans="3:3" x14ac:dyDescent="0.25">
      <c r="C110" t="s">
        <v>132</v>
      </c>
    </row>
    <row r="111" spans="3:3" x14ac:dyDescent="0.25">
      <c r="C111" t="s">
        <v>133</v>
      </c>
    </row>
    <row r="112" spans="3:3" x14ac:dyDescent="0.25">
      <c r="C112" t="s">
        <v>134</v>
      </c>
    </row>
    <row r="113" spans="3:3" x14ac:dyDescent="0.25">
      <c r="C113" t="s">
        <v>135</v>
      </c>
    </row>
    <row r="114" spans="3:3" x14ac:dyDescent="0.25">
      <c r="C114" t="s">
        <v>136</v>
      </c>
    </row>
    <row r="115" spans="3:3" x14ac:dyDescent="0.25">
      <c r="C115" t="s">
        <v>137</v>
      </c>
    </row>
    <row r="116" spans="3:3" x14ac:dyDescent="0.25">
      <c r="C116" t="s">
        <v>138</v>
      </c>
    </row>
    <row r="117" spans="3:3" x14ac:dyDescent="0.25">
      <c r="C117" t="s">
        <v>139</v>
      </c>
    </row>
    <row r="118" spans="3:3" x14ac:dyDescent="0.25">
      <c r="C118" t="s">
        <v>140</v>
      </c>
    </row>
    <row r="119" spans="3:3" x14ac:dyDescent="0.25">
      <c r="C119" t="s">
        <v>141</v>
      </c>
    </row>
    <row r="120" spans="3:3" x14ac:dyDescent="0.25">
      <c r="C120" t="s">
        <v>142</v>
      </c>
    </row>
    <row r="121" spans="3:3" x14ac:dyDescent="0.25">
      <c r="C121" t="s">
        <v>143</v>
      </c>
    </row>
    <row r="122" spans="3:3" x14ac:dyDescent="0.25">
      <c r="C122" t="s">
        <v>144</v>
      </c>
    </row>
    <row r="123" spans="3:3" x14ac:dyDescent="0.25">
      <c r="C123" t="s">
        <v>145</v>
      </c>
    </row>
    <row r="124" spans="3:3" x14ac:dyDescent="0.25">
      <c r="C124" t="s">
        <v>146</v>
      </c>
    </row>
    <row r="125" spans="3:3" x14ac:dyDescent="0.25">
      <c r="C125" t="s">
        <v>147</v>
      </c>
    </row>
    <row r="126" spans="3:3" x14ac:dyDescent="0.25">
      <c r="C126" t="s">
        <v>148</v>
      </c>
    </row>
    <row r="127" spans="3:3" x14ac:dyDescent="0.25">
      <c r="C127" t="s">
        <v>149</v>
      </c>
    </row>
    <row r="128" spans="3:3" x14ac:dyDescent="0.25">
      <c r="C128" t="s">
        <v>150</v>
      </c>
    </row>
    <row r="129" spans="3:3" x14ac:dyDescent="0.25">
      <c r="C129" t="s">
        <v>151</v>
      </c>
    </row>
    <row r="130" spans="3:3" x14ac:dyDescent="0.25">
      <c r="C130" t="s">
        <v>152</v>
      </c>
    </row>
    <row r="131" spans="3:3" x14ac:dyDescent="0.25">
      <c r="C131" t="s">
        <v>153</v>
      </c>
    </row>
    <row r="132" spans="3:3" x14ac:dyDescent="0.25">
      <c r="C132" t="s">
        <v>154</v>
      </c>
    </row>
    <row r="133" spans="3:3" x14ac:dyDescent="0.25">
      <c r="C133" t="s">
        <v>155</v>
      </c>
    </row>
    <row r="134" spans="3:3" x14ac:dyDescent="0.25">
      <c r="C134" t="s">
        <v>156</v>
      </c>
    </row>
    <row r="135" spans="3:3" x14ac:dyDescent="0.25">
      <c r="C135" t="s">
        <v>157</v>
      </c>
    </row>
    <row r="136" spans="3:3" x14ac:dyDescent="0.25">
      <c r="C136" t="s">
        <v>158</v>
      </c>
    </row>
    <row r="137" spans="3:3" x14ac:dyDescent="0.25">
      <c r="C137" t="s">
        <v>159</v>
      </c>
    </row>
    <row r="138" spans="3:3" x14ac:dyDescent="0.25">
      <c r="C138" t="s">
        <v>160</v>
      </c>
    </row>
    <row r="139" spans="3:3" x14ac:dyDescent="0.25">
      <c r="C139" t="s">
        <v>161</v>
      </c>
    </row>
    <row r="140" spans="3:3" x14ac:dyDescent="0.25">
      <c r="C140" t="s">
        <v>162</v>
      </c>
    </row>
    <row r="141" spans="3:3" x14ac:dyDescent="0.25">
      <c r="C141" t="s">
        <v>163</v>
      </c>
    </row>
    <row r="142" spans="3:3" x14ac:dyDescent="0.25">
      <c r="C142" t="s">
        <v>164</v>
      </c>
    </row>
    <row r="143" spans="3:3" x14ac:dyDescent="0.25">
      <c r="C143" t="s">
        <v>165</v>
      </c>
    </row>
    <row r="144" spans="3:3" x14ac:dyDescent="0.25">
      <c r="C144" t="s">
        <v>166</v>
      </c>
    </row>
    <row r="145" spans="3:3" x14ac:dyDescent="0.25">
      <c r="C145" t="s">
        <v>167</v>
      </c>
    </row>
    <row r="146" spans="3:3" x14ac:dyDescent="0.25">
      <c r="C146" t="s">
        <v>168</v>
      </c>
    </row>
    <row r="147" spans="3:3" x14ac:dyDescent="0.25">
      <c r="C147" t="s">
        <v>169</v>
      </c>
    </row>
    <row r="148" spans="3:3" x14ac:dyDescent="0.25">
      <c r="C148" t="s">
        <v>170</v>
      </c>
    </row>
    <row r="149" spans="3:3" x14ac:dyDescent="0.25">
      <c r="C149" t="s">
        <v>171</v>
      </c>
    </row>
    <row r="150" spans="3:3" x14ac:dyDescent="0.25">
      <c r="C150" t="s">
        <v>172</v>
      </c>
    </row>
    <row r="151" spans="3:3" x14ac:dyDescent="0.25">
      <c r="C151" t="s">
        <v>173</v>
      </c>
    </row>
    <row r="152" spans="3:3" x14ac:dyDescent="0.25">
      <c r="C152" t="s">
        <v>174</v>
      </c>
    </row>
    <row r="153" spans="3:3" x14ac:dyDescent="0.25">
      <c r="C153" t="s">
        <v>175</v>
      </c>
    </row>
    <row r="154" spans="3:3" x14ac:dyDescent="0.25">
      <c r="C154" t="s">
        <v>176</v>
      </c>
    </row>
    <row r="155" spans="3:3" x14ac:dyDescent="0.25">
      <c r="C155" t="s">
        <v>177</v>
      </c>
    </row>
    <row r="156" spans="3:3" x14ac:dyDescent="0.25">
      <c r="C156" t="s">
        <v>178</v>
      </c>
    </row>
    <row r="157" spans="3:3" x14ac:dyDescent="0.25">
      <c r="C157" t="s">
        <v>179</v>
      </c>
    </row>
    <row r="158" spans="3:3" x14ac:dyDescent="0.25">
      <c r="C158" t="s">
        <v>180</v>
      </c>
    </row>
    <row r="159" spans="3:3" x14ac:dyDescent="0.25">
      <c r="C159" t="s">
        <v>181</v>
      </c>
    </row>
    <row r="160" spans="3:3" x14ac:dyDescent="0.25">
      <c r="C160" t="s">
        <v>182</v>
      </c>
    </row>
    <row r="161" spans="3:3" x14ac:dyDescent="0.25">
      <c r="C161" t="s">
        <v>183</v>
      </c>
    </row>
    <row r="162" spans="3:3" x14ac:dyDescent="0.25">
      <c r="C162" t="s">
        <v>184</v>
      </c>
    </row>
    <row r="163" spans="3:3" x14ac:dyDescent="0.25">
      <c r="C163" t="s">
        <v>185</v>
      </c>
    </row>
    <row r="164" spans="3:3" x14ac:dyDescent="0.25">
      <c r="C164" t="s">
        <v>186</v>
      </c>
    </row>
    <row r="165" spans="3:3" x14ac:dyDescent="0.25">
      <c r="C165" t="s">
        <v>187</v>
      </c>
    </row>
    <row r="166" spans="3:3" x14ac:dyDescent="0.25">
      <c r="C166" t="s">
        <v>188</v>
      </c>
    </row>
    <row r="167" spans="3:3" x14ac:dyDescent="0.25">
      <c r="C167" t="s">
        <v>189</v>
      </c>
    </row>
    <row r="168" spans="3:3" x14ac:dyDescent="0.25">
      <c r="C168" t="s">
        <v>190</v>
      </c>
    </row>
    <row r="169" spans="3:3" x14ac:dyDescent="0.25">
      <c r="C169" t="s">
        <v>191</v>
      </c>
    </row>
    <row r="170" spans="3:3" x14ac:dyDescent="0.25">
      <c r="C170" t="s">
        <v>192</v>
      </c>
    </row>
    <row r="171" spans="3:3" x14ac:dyDescent="0.25">
      <c r="C171" t="s">
        <v>193</v>
      </c>
    </row>
    <row r="172" spans="3:3" x14ac:dyDescent="0.25">
      <c r="C172" t="s">
        <v>194</v>
      </c>
    </row>
    <row r="173" spans="3:3" x14ac:dyDescent="0.25">
      <c r="C173" t="s">
        <v>195</v>
      </c>
    </row>
    <row r="174" spans="3:3" x14ac:dyDescent="0.25">
      <c r="C174" t="s">
        <v>196</v>
      </c>
    </row>
    <row r="175" spans="3:3" x14ac:dyDescent="0.25">
      <c r="C175" t="s">
        <v>197</v>
      </c>
    </row>
    <row r="176" spans="3:3" x14ac:dyDescent="0.25">
      <c r="C176" t="s">
        <v>198</v>
      </c>
    </row>
    <row r="177" spans="3:3" x14ac:dyDescent="0.25">
      <c r="C177" t="s">
        <v>199</v>
      </c>
    </row>
    <row r="178" spans="3:3" x14ac:dyDescent="0.25">
      <c r="C178" t="s">
        <v>200</v>
      </c>
    </row>
    <row r="179" spans="3:3" x14ac:dyDescent="0.25">
      <c r="C179" t="s">
        <v>201</v>
      </c>
    </row>
    <row r="180" spans="3:3" x14ac:dyDescent="0.25">
      <c r="C180" t="s">
        <v>202</v>
      </c>
    </row>
    <row r="181" spans="3:3" x14ac:dyDescent="0.25">
      <c r="C181" t="s">
        <v>203</v>
      </c>
    </row>
    <row r="182" spans="3:3" x14ac:dyDescent="0.25">
      <c r="C182" t="s">
        <v>204</v>
      </c>
    </row>
    <row r="183" spans="3:3" x14ac:dyDescent="0.25">
      <c r="C183" t="s">
        <v>205</v>
      </c>
    </row>
    <row r="184" spans="3:3" x14ac:dyDescent="0.25">
      <c r="C184" t="s">
        <v>206</v>
      </c>
    </row>
    <row r="185" spans="3:3" x14ac:dyDescent="0.25">
      <c r="C185" t="s">
        <v>207</v>
      </c>
    </row>
    <row r="186" spans="3:3" x14ac:dyDescent="0.25">
      <c r="C186" t="s">
        <v>208</v>
      </c>
    </row>
    <row r="187" spans="3:3" x14ac:dyDescent="0.25">
      <c r="C187" t="s">
        <v>209</v>
      </c>
    </row>
    <row r="188" spans="3:3" x14ac:dyDescent="0.25">
      <c r="C188" t="s">
        <v>210</v>
      </c>
    </row>
    <row r="189" spans="3:3" x14ac:dyDescent="0.25">
      <c r="C189" t="s">
        <v>211</v>
      </c>
    </row>
    <row r="190" spans="3:3" x14ac:dyDescent="0.25">
      <c r="C190" t="s">
        <v>212</v>
      </c>
    </row>
    <row r="191" spans="3:3" x14ac:dyDescent="0.25">
      <c r="C191" t="s">
        <v>213</v>
      </c>
    </row>
    <row r="192" spans="3:3" x14ac:dyDescent="0.25">
      <c r="C192" t="s">
        <v>214</v>
      </c>
    </row>
    <row r="193" spans="3:3" x14ac:dyDescent="0.25">
      <c r="C193" t="s">
        <v>215</v>
      </c>
    </row>
    <row r="194" spans="3:3" x14ac:dyDescent="0.25">
      <c r="C194" t="s">
        <v>216</v>
      </c>
    </row>
    <row r="195" spans="3:3" x14ac:dyDescent="0.25">
      <c r="C195" t="s">
        <v>217</v>
      </c>
    </row>
    <row r="196" spans="3:3" x14ac:dyDescent="0.25">
      <c r="C196" t="s">
        <v>218</v>
      </c>
    </row>
    <row r="197" spans="3:3" x14ac:dyDescent="0.25">
      <c r="C197" t="s">
        <v>219</v>
      </c>
    </row>
    <row r="198" spans="3:3" x14ac:dyDescent="0.25">
      <c r="C198" t="s">
        <v>220</v>
      </c>
    </row>
    <row r="199" spans="3:3" x14ac:dyDescent="0.25">
      <c r="C199" t="s">
        <v>221</v>
      </c>
    </row>
    <row r="200" spans="3:3" x14ac:dyDescent="0.25">
      <c r="C200" t="s">
        <v>222</v>
      </c>
    </row>
    <row r="201" spans="3:3" x14ac:dyDescent="0.25">
      <c r="C201" t="s">
        <v>223</v>
      </c>
    </row>
    <row r="202" spans="3:3" x14ac:dyDescent="0.25">
      <c r="C202" t="s">
        <v>224</v>
      </c>
    </row>
    <row r="203" spans="3:3" x14ac:dyDescent="0.25">
      <c r="C203" t="s">
        <v>225</v>
      </c>
    </row>
    <row r="204" spans="3:3" x14ac:dyDescent="0.25">
      <c r="C204" t="s">
        <v>226</v>
      </c>
    </row>
    <row r="205" spans="3:3" x14ac:dyDescent="0.25">
      <c r="C205" t="s">
        <v>227</v>
      </c>
    </row>
    <row r="206" spans="3:3" x14ac:dyDescent="0.25">
      <c r="C206" t="s">
        <v>228</v>
      </c>
    </row>
    <row r="207" spans="3:3" x14ac:dyDescent="0.25">
      <c r="C207" t="s">
        <v>229</v>
      </c>
    </row>
    <row r="208" spans="3:3" x14ac:dyDescent="0.25">
      <c r="C208" t="s">
        <v>230</v>
      </c>
    </row>
    <row r="209" spans="3:3" x14ac:dyDescent="0.25">
      <c r="C209" t="s">
        <v>231</v>
      </c>
    </row>
    <row r="210" spans="3:3" x14ac:dyDescent="0.25">
      <c r="C210" t="s">
        <v>232</v>
      </c>
    </row>
    <row r="211" spans="3:3" x14ac:dyDescent="0.25">
      <c r="C211" t="s">
        <v>233</v>
      </c>
    </row>
    <row r="212" spans="3:3" x14ac:dyDescent="0.25">
      <c r="C212" t="s">
        <v>234</v>
      </c>
    </row>
    <row r="213" spans="3:3" x14ac:dyDescent="0.25">
      <c r="C213" t="s">
        <v>235</v>
      </c>
    </row>
    <row r="214" spans="3:3" x14ac:dyDescent="0.25">
      <c r="C214" t="s">
        <v>236</v>
      </c>
    </row>
    <row r="215" spans="3:3" x14ac:dyDescent="0.25">
      <c r="C215" t="s">
        <v>237</v>
      </c>
    </row>
    <row r="216" spans="3:3" x14ac:dyDescent="0.25">
      <c r="C216" t="s">
        <v>238</v>
      </c>
    </row>
    <row r="217" spans="3:3" x14ac:dyDescent="0.25">
      <c r="C217" t="s">
        <v>239</v>
      </c>
    </row>
    <row r="218" spans="3:3" x14ac:dyDescent="0.25">
      <c r="C218" t="s">
        <v>240</v>
      </c>
    </row>
    <row r="219" spans="3:3" x14ac:dyDescent="0.25">
      <c r="C219" t="s">
        <v>241</v>
      </c>
    </row>
    <row r="220" spans="3:3" x14ac:dyDescent="0.25">
      <c r="C220" t="s">
        <v>242</v>
      </c>
    </row>
    <row r="221" spans="3:3" x14ac:dyDescent="0.25">
      <c r="C221" t="s">
        <v>243</v>
      </c>
    </row>
    <row r="222" spans="3:3" x14ac:dyDescent="0.25">
      <c r="C222" t="s">
        <v>244</v>
      </c>
    </row>
    <row r="223" spans="3:3" x14ac:dyDescent="0.25">
      <c r="C223" t="s">
        <v>245</v>
      </c>
    </row>
    <row r="224" spans="3:3" x14ac:dyDescent="0.25">
      <c r="C224" t="s">
        <v>246</v>
      </c>
    </row>
    <row r="225" spans="3:3" x14ac:dyDescent="0.25">
      <c r="C225" t="s">
        <v>247</v>
      </c>
    </row>
    <row r="226" spans="3:3" x14ac:dyDescent="0.25">
      <c r="C226" t="s">
        <v>248</v>
      </c>
    </row>
    <row r="227" spans="3:3" x14ac:dyDescent="0.25">
      <c r="C227" t="s">
        <v>249</v>
      </c>
    </row>
    <row r="228" spans="3:3" x14ac:dyDescent="0.25">
      <c r="C228" t="s">
        <v>250</v>
      </c>
    </row>
    <row r="229" spans="3:3" x14ac:dyDescent="0.25">
      <c r="C229" t="s">
        <v>251</v>
      </c>
    </row>
    <row r="230" spans="3:3" x14ac:dyDescent="0.25">
      <c r="C230" t="s">
        <v>252</v>
      </c>
    </row>
    <row r="231" spans="3:3" x14ac:dyDescent="0.25">
      <c r="C231" t="s">
        <v>253</v>
      </c>
    </row>
    <row r="232" spans="3:3" x14ac:dyDescent="0.25">
      <c r="C232" t="s">
        <v>254</v>
      </c>
    </row>
    <row r="233" spans="3:3" x14ac:dyDescent="0.25">
      <c r="C233" t="s">
        <v>255</v>
      </c>
    </row>
    <row r="234" spans="3:3" x14ac:dyDescent="0.25">
      <c r="C234" t="s">
        <v>256</v>
      </c>
    </row>
    <row r="235" spans="3:3" x14ac:dyDescent="0.25">
      <c r="C235" t="s">
        <v>257</v>
      </c>
    </row>
    <row r="236" spans="3:3" x14ac:dyDescent="0.25">
      <c r="C236" t="s">
        <v>258</v>
      </c>
    </row>
    <row r="237" spans="3:3" x14ac:dyDescent="0.25">
      <c r="C237" t="s">
        <v>259</v>
      </c>
    </row>
    <row r="238" spans="3:3" x14ac:dyDescent="0.25">
      <c r="C238" t="s">
        <v>260</v>
      </c>
    </row>
    <row r="239" spans="3:3" x14ac:dyDescent="0.25">
      <c r="C239" t="s">
        <v>261</v>
      </c>
    </row>
    <row r="240" spans="3:3" x14ac:dyDescent="0.25">
      <c r="C240" t="s">
        <v>262</v>
      </c>
    </row>
    <row r="241" spans="3:3" x14ac:dyDescent="0.25">
      <c r="C241" t="s">
        <v>263</v>
      </c>
    </row>
    <row r="242" spans="3:3" x14ac:dyDescent="0.25">
      <c r="C242" t="s">
        <v>264</v>
      </c>
    </row>
    <row r="243" spans="3:3" x14ac:dyDescent="0.25">
      <c r="C243" t="s">
        <v>265</v>
      </c>
    </row>
    <row r="244" spans="3:3" x14ac:dyDescent="0.25">
      <c r="C244" t="s">
        <v>266</v>
      </c>
    </row>
    <row r="245" spans="3:3" x14ac:dyDescent="0.25">
      <c r="C245" t="s">
        <v>267</v>
      </c>
    </row>
    <row r="246" spans="3:3" x14ac:dyDescent="0.25">
      <c r="C246" t="s">
        <v>268</v>
      </c>
    </row>
    <row r="247" spans="3:3" x14ac:dyDescent="0.25">
      <c r="C247" t="s">
        <v>269</v>
      </c>
    </row>
    <row r="248" spans="3:3" x14ac:dyDescent="0.25">
      <c r="C248" t="s">
        <v>270</v>
      </c>
    </row>
    <row r="249" spans="3:3" x14ac:dyDescent="0.25">
      <c r="C249" t="s">
        <v>271</v>
      </c>
    </row>
    <row r="250" spans="3:3" x14ac:dyDescent="0.25">
      <c r="C250" t="s">
        <v>272</v>
      </c>
    </row>
    <row r="251" spans="3:3" x14ac:dyDescent="0.25">
      <c r="C251" t="s">
        <v>273</v>
      </c>
    </row>
    <row r="252" spans="3:3" x14ac:dyDescent="0.25">
      <c r="C252" t="s">
        <v>274</v>
      </c>
    </row>
    <row r="253" spans="3:3" x14ac:dyDescent="0.25">
      <c r="C253" t="s">
        <v>275</v>
      </c>
    </row>
    <row r="254" spans="3:3" x14ac:dyDescent="0.25">
      <c r="C254" t="s">
        <v>276</v>
      </c>
    </row>
    <row r="255" spans="3:3" x14ac:dyDescent="0.25">
      <c r="C255" t="s">
        <v>277</v>
      </c>
    </row>
    <row r="256" spans="3:3" x14ac:dyDescent="0.25">
      <c r="C256" t="s">
        <v>278</v>
      </c>
    </row>
    <row r="257" spans="3:3" x14ac:dyDescent="0.25">
      <c r="C257" t="s">
        <v>279</v>
      </c>
    </row>
    <row r="258" spans="3:3" x14ac:dyDescent="0.25">
      <c r="C258" t="s">
        <v>280</v>
      </c>
    </row>
    <row r="259" spans="3:3" x14ac:dyDescent="0.25">
      <c r="C259" t="s">
        <v>281</v>
      </c>
    </row>
    <row r="260" spans="3:3" x14ac:dyDescent="0.25">
      <c r="C260" t="s">
        <v>282</v>
      </c>
    </row>
    <row r="261" spans="3:3" x14ac:dyDescent="0.25">
      <c r="C261" t="s">
        <v>283</v>
      </c>
    </row>
    <row r="262" spans="3:3" x14ac:dyDescent="0.25">
      <c r="C262" t="s">
        <v>284</v>
      </c>
    </row>
    <row r="263" spans="3:3" x14ac:dyDescent="0.25">
      <c r="C263" t="s">
        <v>285</v>
      </c>
    </row>
    <row r="264" spans="3:3" x14ac:dyDescent="0.25">
      <c r="C264" t="s">
        <v>286</v>
      </c>
    </row>
    <row r="265" spans="3:3" x14ac:dyDescent="0.25">
      <c r="C265" t="s">
        <v>287</v>
      </c>
    </row>
    <row r="266" spans="3:3" x14ac:dyDescent="0.25">
      <c r="C266" t="s">
        <v>288</v>
      </c>
    </row>
    <row r="267" spans="3:3" x14ac:dyDescent="0.25">
      <c r="C267" t="s">
        <v>289</v>
      </c>
    </row>
    <row r="268" spans="3:3" x14ac:dyDescent="0.25">
      <c r="C268" t="s">
        <v>290</v>
      </c>
    </row>
    <row r="269" spans="3:3" x14ac:dyDescent="0.25">
      <c r="C269" t="s">
        <v>291</v>
      </c>
    </row>
    <row r="270" spans="3:3" x14ac:dyDescent="0.25">
      <c r="C270" t="s">
        <v>292</v>
      </c>
    </row>
    <row r="271" spans="3:3" x14ac:dyDescent="0.25">
      <c r="C271" t="s">
        <v>293</v>
      </c>
    </row>
    <row r="272" spans="3:3" x14ac:dyDescent="0.25">
      <c r="C272" t="s">
        <v>294</v>
      </c>
    </row>
    <row r="273" spans="3:3" x14ac:dyDescent="0.25">
      <c r="C273" t="s">
        <v>295</v>
      </c>
    </row>
    <row r="274" spans="3:3" x14ac:dyDescent="0.25">
      <c r="C274" t="s">
        <v>296</v>
      </c>
    </row>
    <row r="275" spans="3:3" x14ac:dyDescent="0.25">
      <c r="C275"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vt:lpstr>
      <vt:lpstr>პროტოტიპის ბიუჯეტი</vt:lpstr>
      <vt:lpstr>პროტოტიპის ბიუჯეტის დასაბუთება</vt:lpstr>
      <vt:lpstr>Data</vt:lpstr>
      <vt:lpstr>Directions</vt:lpstr>
      <vt:lpstr>Month</vt:lpstr>
      <vt:lpstr>orgtypes</vt:lpstr>
      <vt:lpstr>YesNo</vt:lpstr>
    </vt:vector>
  </TitlesOfParts>
  <Company>diakov.net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Gvantsa Grigalashvili</cp:lastModifiedBy>
  <cp:lastPrinted>2017-05-10T13:37:17Z</cp:lastPrinted>
  <dcterms:created xsi:type="dcterms:W3CDTF">2015-02-06T06:58:34Z</dcterms:created>
  <dcterms:modified xsi:type="dcterms:W3CDTF">2017-12-12T09:29:47Z</dcterms:modified>
</cp:coreProperties>
</file>